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K:\10本社部門\270サービス開発部\02部門\05_オープンイノベーションＧ\11_熱中症（NTTPC)\36　申込書\【新規_再開】申込書\申込用紙（新規_再開）\HP用\"/>
    </mc:Choice>
  </mc:AlternateContent>
  <xr:revisionPtr revIDLastSave="0" documentId="13_ncr:11_{02803B14-ED2E-47D3-8AC8-6DA8BE4CBD63}" xr6:coauthVersionLast="47" xr6:coauthVersionMax="47" xr10:uidLastSave="{00000000-0000-0000-0000-000000000000}"/>
  <bookViews>
    <workbookView xWindow="-120" yWindow="-16320" windowWidth="29040" windowHeight="15720" tabRatio="233" xr2:uid="{00000000-000D-0000-FFFF-FFFF00000000}"/>
  </bookViews>
  <sheets>
    <sheet name="申込書" sheetId="4" r:id="rId1"/>
    <sheet name="計算用" sheetId="6" state="hidden" r:id="rId2"/>
  </sheets>
  <definedNames>
    <definedName name="add_building">申込書!$K$14</definedName>
    <definedName name="add_city">申込書!$K$13</definedName>
    <definedName name="add_prefecture">申込書!$K$12</definedName>
    <definedName name="agency_code">申込書!$X$8</definedName>
    <definedName name="agent_code">申込書!$T$52</definedName>
    <definedName name="agent_department">申込書!$T$53</definedName>
    <definedName name="agent_mail">申込書!$T$56</definedName>
    <definedName name="agent_name">申込書!$T$51</definedName>
    <definedName name="agent_notes">申込書!$T$57</definedName>
    <definedName name="agent_staff">申込書!$T$54</definedName>
    <definedName name="agent_tel">申込書!$T$55</definedName>
    <definedName name="agree_flg">申込書!$I$5</definedName>
    <definedName name="contractor">申込書!$H$10</definedName>
    <definedName name="contractor_id">申込書!$F$49</definedName>
    <definedName name="contractor_kana">申込書!$H$9</definedName>
    <definedName name="date_d">申込書!$O$8</definedName>
    <definedName name="date_m">申込書!$L$8</definedName>
    <definedName name="date_y">申込書!$H$8</definedName>
    <definedName name="department">申込書!$K$16</definedName>
    <definedName name="department_kana">申込書!$K$15</definedName>
    <definedName name="dest_add_building">申込書!$K$22</definedName>
    <definedName name="dest_add_city">申込書!$K$21</definedName>
    <definedName name="dest_add_prefecture">申込書!$K$20</definedName>
    <definedName name="dest_company">申込書!$K$24</definedName>
    <definedName name="dest_company_kana">申込書!$K$23</definedName>
    <definedName name="dest_department">申込書!$K$26</definedName>
    <definedName name="dest_department_kana">申込書!$K$25</definedName>
    <definedName name="dest_staff">申込書!$T$26</definedName>
    <definedName name="dest_staff_kana">申込書!$T$25</definedName>
    <definedName name="dest_zip1">申込書!$K$19</definedName>
    <definedName name="dest_zip2">申込書!$N$19</definedName>
    <definedName name="direct_debit">申込書!$I$43</definedName>
    <definedName name="est_contractor">#REF!</definedName>
    <definedName name="est_date">#REF!</definedName>
    <definedName name="est_model_repeater">#REF!</definedName>
    <definedName name="est_num_adapter">#REF!</definedName>
    <definedName name="est_num_additional">#REF!</definedName>
    <definedName name="est_num_basic">#REF!</definedName>
    <definedName name="est_num_body">#REF!</definedName>
    <definedName name="est_num_network">#REF!</definedName>
    <definedName name="est_num_repeater">#REF!</definedName>
    <definedName name="est_price_adapter">#REF!</definedName>
    <definedName name="est_price_additional">#REF!</definedName>
    <definedName name="est_price_basic">#REF!</definedName>
    <definedName name="est_price_body">#REF!</definedName>
    <definedName name="est_price_network">#REF!</definedName>
    <definedName name="est_price_repeater">#REF!</definedName>
    <definedName name="est_total_initial">#REF!</definedName>
    <definedName name="est_total_monthly">#REF!</definedName>
    <definedName name="estimate_no">申込書!$F$54</definedName>
    <definedName name="form_version">申込書!$Z$58</definedName>
    <definedName name="invoice">申込書!$N$43</definedName>
    <definedName name="mail">申込書!$T$17</definedName>
    <definedName name="manage_no">申込書!$F$53</definedName>
    <definedName name="notes">申込書!$B$46</definedName>
    <definedName name="num_adapter">申込書!$Z$35</definedName>
    <definedName name="num_body">申込書!$Z$31</definedName>
    <definedName name="num_repeater">申込書!$Z$32</definedName>
    <definedName name="plan_router">申込書!$I$29</definedName>
    <definedName name="plan_smartphone">申込書!$R$29</definedName>
    <definedName name="_xlnm.Print_Area" localSheetId="0">申込書!$B$1:$AA$58</definedName>
    <definedName name="ref_contractor">計算用!$G$2</definedName>
    <definedName name="ref_date">計算用!$G$3</definedName>
    <definedName name="ref_model_repeater">計算用!$J$6</definedName>
    <definedName name="ref_num_adapter">計算用!$H$9</definedName>
    <definedName name="ref_num_additional">計算用!$H$12</definedName>
    <definedName name="ref_num_basic">計算用!$H$10</definedName>
    <definedName name="ref_num_body">計算用!$H$5</definedName>
    <definedName name="ref_num_network">計算用!$H$13</definedName>
    <definedName name="ref_num_repeater">計算用!$H$6</definedName>
    <definedName name="ref_price_adapter">計算用!$G$9</definedName>
    <definedName name="ref_price_additional">計算用!$G$12</definedName>
    <definedName name="ref_price_basic">計算用!$G$10</definedName>
    <definedName name="ref_price_body">計算用!$G$5</definedName>
    <definedName name="ref_price_network">計算用!$G$13</definedName>
    <definedName name="ref_price_repeater">計算用!$G$6</definedName>
    <definedName name="ref_total_adapter">計算用!$I$9</definedName>
    <definedName name="ref_total_additional">計算用!$I$12</definedName>
    <definedName name="ref_total_basic">計算用!$I$10</definedName>
    <definedName name="ref_total_body">計算用!$I$5</definedName>
    <definedName name="ref_total_network">計算用!$I$13</definedName>
    <definedName name="ref_total_repeater">計算用!$I$6</definedName>
    <definedName name="repeater_sim">申込書!$G$32</definedName>
    <definedName name="repeater_simwifi">申込書!$G$33</definedName>
    <definedName name="repeater_wifi">申込書!$G$34</definedName>
    <definedName name="sales_department">申込書!$F$51</definedName>
    <definedName name="sales_name">申込書!$F$52</definedName>
    <definedName name="sales_notes">申込書!$F$55</definedName>
    <definedName name="setting_const_sim">計算用!$E$6</definedName>
    <definedName name="setting_const_simwifi">計算用!$E$7</definedName>
    <definedName name="setting_const_wifi">計算用!$E$8</definedName>
    <definedName name="setting_num_basic">計算用!$F$11</definedName>
    <definedName name="setting_price_adapter">計算用!$F$9</definedName>
    <definedName name="setting_price_additional">計算用!$F$12</definedName>
    <definedName name="setting_price_basic">計算用!$F$10</definedName>
    <definedName name="setting_price_body">計算用!$F$5</definedName>
    <definedName name="setting_price_network">計算用!$F$13</definedName>
    <definedName name="setting_price_repeater_sim">計算用!$F$6</definedName>
    <definedName name="setting_price_repeater_simwifi">計算用!$F$7</definedName>
    <definedName name="setting_price_repeater_wifi">計算用!$F$8</definedName>
    <definedName name="staff">申込書!$T$16</definedName>
    <definedName name="staff_kana">申込書!$T$15</definedName>
    <definedName name="tel">申込書!$K$17</definedName>
    <definedName name="tenant_account">申込書!$H$40</definedName>
    <definedName name="tenant_id1">申込書!$J$38</definedName>
    <definedName name="tenant_id2">申込書!$T$38</definedName>
    <definedName name="tenant_name">申込書!$H$39</definedName>
    <definedName name="zip1">申込書!$K$11</definedName>
    <definedName name="zip2">申込書!$N$11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2" i="4" l="1"/>
  <c r="G10" i="6" l="1"/>
  <c r="B3" i="4" l="1"/>
  <c r="G5" i="6" l="1"/>
  <c r="G6" i="6"/>
  <c r="G9" i="6"/>
  <c r="H13" i="6" l="1"/>
  <c r="H12" i="6"/>
  <c r="H5" i="6"/>
  <c r="H9" i="6"/>
  <c r="H6" i="6"/>
  <c r="H10" i="6" l="1"/>
  <c r="I9" i="6"/>
  <c r="I6" i="6"/>
  <c r="G13" i="6"/>
  <c r="G12" i="6"/>
  <c r="G2" i="6" l="1"/>
  <c r="G3" i="6"/>
  <c r="J6" i="6"/>
  <c r="I13" i="6" l="1"/>
  <c r="I12" i="6"/>
  <c r="I5" i="6"/>
  <c r="I10" i="6" l="1"/>
</calcChain>
</file>

<file path=xl/sharedStrings.xml><?xml version="1.0" encoding="utf-8"?>
<sst xmlns="http://schemas.openxmlformats.org/spreadsheetml/2006/main" count="115" uniqueCount="99">
  <si>
    <t>特記事項</t>
    <rPh sb="0" eb="2">
      <t>トッキ</t>
    </rPh>
    <rPh sb="2" eb="4">
      <t>ジコウ</t>
    </rPh>
    <phoneticPr fontId="5"/>
  </si>
  <si>
    <t>電話番号</t>
    <phoneticPr fontId="5"/>
  </si>
  <si>
    <t>担当者氏名</t>
    <phoneticPr fontId="5"/>
  </si>
  <si>
    <t>見積番号</t>
    <rPh sb="0" eb="2">
      <t>ミツ</t>
    </rPh>
    <rPh sb="2" eb="4">
      <t>バンゴウ</t>
    </rPh>
    <phoneticPr fontId="4"/>
  </si>
  <si>
    <t>支店・部署名</t>
    <rPh sb="0" eb="2">
      <t>シテン</t>
    </rPh>
    <rPh sb="3" eb="5">
      <t>ブショ</t>
    </rPh>
    <rPh sb="5" eb="6">
      <t>メイ</t>
    </rPh>
    <phoneticPr fontId="5"/>
  </si>
  <si>
    <t>管理番号</t>
    <rPh sb="0" eb="2">
      <t>カンリ</t>
    </rPh>
    <rPh sb="2" eb="4">
      <t>バンゴウ</t>
    </rPh>
    <phoneticPr fontId="4"/>
  </si>
  <si>
    <t>代理店コード</t>
    <phoneticPr fontId="5"/>
  </si>
  <si>
    <t>営業担当者氏名</t>
    <rPh sb="0" eb="2">
      <t>エイギョウ</t>
    </rPh>
    <rPh sb="2" eb="5">
      <t>タントウシャ</t>
    </rPh>
    <rPh sb="5" eb="7">
      <t>シメイ</t>
    </rPh>
    <phoneticPr fontId="5"/>
  </si>
  <si>
    <t>代理店名</t>
    <phoneticPr fontId="5"/>
  </si>
  <si>
    <t>代理店様
情報</t>
    <rPh sb="0" eb="3">
      <t>ダイリテン</t>
    </rPh>
    <rPh sb="3" eb="4">
      <t>サマ</t>
    </rPh>
    <rPh sb="5" eb="7">
      <t>ジョウホウ</t>
    </rPh>
    <phoneticPr fontId="5"/>
  </si>
  <si>
    <t>営業担当者部署名</t>
    <rPh sb="0" eb="5">
      <t>エイギョウタントウシャ</t>
    </rPh>
    <rPh sb="5" eb="7">
      <t>ブショ</t>
    </rPh>
    <rPh sb="7" eb="8">
      <t>メイ</t>
    </rPh>
    <phoneticPr fontId="5"/>
  </si>
  <si>
    <t>（弊社記入欄）</t>
    <rPh sb="1" eb="3">
      <t>ヘイシャ</t>
    </rPh>
    <rPh sb="3" eb="5">
      <t>キニュウ</t>
    </rPh>
    <rPh sb="5" eb="6">
      <t>ラン</t>
    </rPh>
    <phoneticPr fontId="5"/>
  </si>
  <si>
    <t>（備考欄）</t>
    <rPh sb="1" eb="3">
      <t>ビコウ</t>
    </rPh>
    <rPh sb="3" eb="4">
      <t>ラン</t>
    </rPh>
    <phoneticPr fontId="5"/>
  </si>
  <si>
    <t>④お支払方法</t>
    <rPh sb="2" eb="4">
      <t>シハライ</t>
    </rPh>
    <rPh sb="4" eb="6">
      <t>ホウホウ</t>
    </rPh>
    <phoneticPr fontId="4"/>
  </si>
  <si>
    <t>初期アカウント</t>
    <rPh sb="0" eb="2">
      <t>ショキ</t>
    </rPh>
    <phoneticPr fontId="4"/>
  </si>
  <si>
    <t>テナント名</t>
    <rPh sb="4" eb="5">
      <t>メイ</t>
    </rPh>
    <phoneticPr fontId="4"/>
  </si>
  <si>
    <t>第二希望</t>
    <rPh sb="0" eb="2">
      <t>ダイニ</t>
    </rPh>
    <rPh sb="2" eb="4">
      <t>キボウ</t>
    </rPh>
    <phoneticPr fontId="4"/>
  </si>
  <si>
    <t>第一希望</t>
    <rPh sb="0" eb="2">
      <t>ダイイチ</t>
    </rPh>
    <rPh sb="2" eb="4">
      <t>キボウ</t>
    </rPh>
    <phoneticPr fontId="4"/>
  </si>
  <si>
    <t>テナントID</t>
    <phoneticPr fontId="4"/>
  </si>
  <si>
    <t>③システム登録情報</t>
    <rPh sb="5" eb="7">
      <t>トウロク</t>
    </rPh>
    <rPh sb="7" eb="9">
      <t>ジョウホウ</t>
    </rPh>
    <phoneticPr fontId="4"/>
  </si>
  <si>
    <t>数量</t>
    <rPh sb="0" eb="2">
      <t>スウリョウ</t>
    </rPh>
    <phoneticPr fontId="5"/>
  </si>
  <si>
    <t>②申し込みプラン</t>
    <rPh sb="1" eb="2">
      <t>モウ</t>
    </rPh>
    <rPh sb="3" eb="4">
      <t>コ</t>
    </rPh>
    <phoneticPr fontId="4"/>
  </si>
  <si>
    <t>ビル名</t>
    <rPh sb="2" eb="3">
      <t>メイ</t>
    </rPh>
    <phoneticPr fontId="5"/>
  </si>
  <si>
    <t>市区町村・番地</t>
    <rPh sb="0" eb="2">
      <t>シク</t>
    </rPh>
    <rPh sb="2" eb="4">
      <t>チョウソン</t>
    </rPh>
    <rPh sb="5" eb="7">
      <t>バンチ</t>
    </rPh>
    <phoneticPr fontId="5"/>
  </si>
  <si>
    <t>都道府県</t>
    <rPh sb="0" eb="4">
      <t>トドウフケン</t>
    </rPh>
    <phoneticPr fontId="5"/>
  </si>
  <si>
    <t>）</t>
    <phoneticPr fontId="4"/>
  </si>
  <si>
    <t>－</t>
    <phoneticPr fontId="5"/>
  </si>
  <si>
    <t>（　〒</t>
    <phoneticPr fontId="4"/>
  </si>
  <si>
    <t>電話番号</t>
    <rPh sb="0" eb="2">
      <t>デンワ</t>
    </rPh>
    <rPh sb="2" eb="4">
      <t>バンゴウ</t>
    </rPh>
    <phoneticPr fontId="4"/>
  </si>
  <si>
    <t>氏名</t>
    <rPh sb="0" eb="2">
      <t>シメイ</t>
    </rPh>
    <phoneticPr fontId="4"/>
  </si>
  <si>
    <t>部署名</t>
    <rPh sb="0" eb="2">
      <t>ブショ</t>
    </rPh>
    <rPh sb="2" eb="3">
      <t>メイ</t>
    </rPh>
    <phoneticPr fontId="4"/>
  </si>
  <si>
    <t>フリガナ</t>
    <phoneticPr fontId="4"/>
  </si>
  <si>
    <t>ご担当者情報</t>
    <rPh sb="1" eb="4">
      <t>タントウシャ</t>
    </rPh>
    <rPh sb="4" eb="6">
      <t>ジョウホウ</t>
    </rPh>
    <phoneticPr fontId="4"/>
  </si>
  <si>
    <t>住所</t>
    <rPh sb="0" eb="2">
      <t>ジュウショ</t>
    </rPh>
    <phoneticPr fontId="4"/>
  </si>
  <si>
    <t>契約者</t>
    <rPh sb="0" eb="3">
      <t>ケイヤクシャ</t>
    </rPh>
    <phoneticPr fontId="4"/>
  </si>
  <si>
    <t>日</t>
    <rPh sb="0" eb="1">
      <t>ニチ</t>
    </rPh>
    <phoneticPr fontId="4"/>
  </si>
  <si>
    <t>月</t>
    <rPh sb="0" eb="1">
      <t>ツキ</t>
    </rPh>
    <phoneticPr fontId="4"/>
  </si>
  <si>
    <t>年</t>
    <rPh sb="0" eb="1">
      <t>ネン</t>
    </rPh>
    <phoneticPr fontId="4"/>
  </si>
  <si>
    <t>お申込み日</t>
    <rPh sb="1" eb="3">
      <t>モウシコ</t>
    </rPh>
    <rPh sb="4" eb="5">
      <t>ビ</t>
    </rPh>
    <phoneticPr fontId="4"/>
  </si>
  <si>
    <t>①ご契約者</t>
    <rPh sb="2" eb="5">
      <t>ケイヤクシャ</t>
    </rPh>
    <phoneticPr fontId="4"/>
  </si>
  <si>
    <t>充電器</t>
    <rPh sb="0" eb="3">
      <t>ジュウデンキ</t>
    </rPh>
    <phoneticPr fontId="5"/>
  </si>
  <si>
    <t>モバイルネットワーク（専用SIM）</t>
    <rPh sb="11" eb="13">
      <t>センヨウ</t>
    </rPh>
    <phoneticPr fontId="5"/>
  </si>
  <si>
    <t>サービス追加料（1台あたり）</t>
    <rPh sb="4" eb="6">
      <t>ツイカ</t>
    </rPh>
    <rPh sb="6" eb="7">
      <t>リョウ</t>
    </rPh>
    <rPh sb="9" eb="10">
      <t>ダイ</t>
    </rPh>
    <phoneticPr fontId="5"/>
  </si>
  <si>
    <t>(表示なし)</t>
    <rPh sb="1" eb="3">
      <t>ヒョウジ</t>
    </rPh>
    <phoneticPr fontId="3"/>
  </si>
  <si>
    <t>基本料金内
登録可能台数</t>
    <rPh sb="0" eb="2">
      <t>キホン</t>
    </rPh>
    <rPh sb="2" eb="4">
      <t>リョウキン</t>
    </rPh>
    <rPh sb="4" eb="5">
      <t>ナイ</t>
    </rPh>
    <rPh sb="6" eb="8">
      <t>トウロク</t>
    </rPh>
    <rPh sb="8" eb="10">
      <t>カノウ</t>
    </rPh>
    <rPh sb="10" eb="12">
      <t>ダイスウ</t>
    </rPh>
    <phoneticPr fontId="5"/>
  </si>
  <si>
    <t>サービス基本料</t>
    <rPh sb="4" eb="7">
      <t>キホンリョウ</t>
    </rPh>
    <phoneticPr fontId="5"/>
  </si>
  <si>
    <t>月額費用</t>
    <rPh sb="0" eb="2">
      <t>ゲツガク</t>
    </rPh>
    <rPh sb="2" eb="4">
      <t>ヒヨウ</t>
    </rPh>
    <phoneticPr fontId="5"/>
  </si>
  <si>
    <t>中継器</t>
    <rPh sb="0" eb="2">
      <t>チュウケイ</t>
    </rPh>
    <rPh sb="2" eb="3">
      <t>キ</t>
    </rPh>
    <phoneticPr fontId="5"/>
  </si>
  <si>
    <t>活動量計</t>
    <rPh sb="0" eb="4">
      <t>カツドウリョウケイ</t>
    </rPh>
    <phoneticPr fontId="5"/>
  </si>
  <si>
    <t>初期費用</t>
    <rPh sb="0" eb="2">
      <t>ショキ</t>
    </rPh>
    <rPh sb="2" eb="4">
      <t>ヒヨウ</t>
    </rPh>
    <phoneticPr fontId="5"/>
  </si>
  <si>
    <t>（備考）</t>
    <rPh sb="1" eb="3">
      <t>ビコウ</t>
    </rPh>
    <phoneticPr fontId="3"/>
  </si>
  <si>
    <t>（数量）</t>
    <rPh sb="1" eb="3">
      <t>スウリョウ</t>
    </rPh>
    <phoneticPr fontId="3"/>
  </si>
  <si>
    <t>（単価）</t>
    <rPh sb="1" eb="3">
      <t>タンカ</t>
    </rPh>
    <phoneticPr fontId="3"/>
  </si>
  <si>
    <t>費用</t>
    <rPh sb="0" eb="2">
      <t>ヒヨウ</t>
    </rPh>
    <phoneticPr fontId="3"/>
  </si>
  <si>
    <t>発行日</t>
    <rPh sb="0" eb="2">
      <t>ハッコウ</t>
    </rPh>
    <rPh sb="2" eb="3">
      <t>ビ</t>
    </rPh>
    <phoneticPr fontId="3"/>
  </si>
  <si>
    <t>宛先</t>
    <rPh sb="0" eb="2">
      <t>アテサキ</t>
    </rPh>
    <phoneticPr fontId="3"/>
  </si>
  <si>
    <t>説明</t>
    <rPh sb="0" eb="2">
      <t>セツメイ</t>
    </rPh>
    <phoneticPr fontId="3"/>
  </si>
  <si>
    <t>表示内容</t>
    <rPh sb="0" eb="2">
      <t>ヒョウジ</t>
    </rPh>
    <rPh sb="2" eb="4">
      <t>ナイヨウ</t>
    </rPh>
    <phoneticPr fontId="3"/>
  </si>
  <si>
    <t>項目</t>
    <rPh sb="0" eb="2">
      <t>コウモク</t>
    </rPh>
    <phoneticPr fontId="3"/>
  </si>
  <si>
    <t>会社名</t>
    <rPh sb="0" eb="3">
      <t>カイシャメイ</t>
    </rPh>
    <phoneticPr fontId="3"/>
  </si>
  <si>
    <t>数量：活動量計の数量が基本料金内登録可能台数を超過していたら、その分の台数</t>
    <rPh sb="0" eb="2">
      <t>スウリョウ</t>
    </rPh>
    <rPh sb="3" eb="7">
      <t>カツドウリョウケイ</t>
    </rPh>
    <rPh sb="8" eb="10">
      <t>スウリョウ</t>
    </rPh>
    <rPh sb="23" eb="25">
      <t>チョウカ</t>
    </rPh>
    <rPh sb="33" eb="34">
      <t>ブン</t>
    </rPh>
    <rPh sb="35" eb="37">
      <t>ダイスウ</t>
    </rPh>
    <phoneticPr fontId="3"/>
  </si>
  <si>
    <t>数量：SIMモデル、SIM+Wifiモデルの台数</t>
    <rPh sb="22" eb="24">
      <t>ダイスウ</t>
    </rPh>
    <phoneticPr fontId="3"/>
  </si>
  <si>
    <t>プラン</t>
    <phoneticPr fontId="4"/>
  </si>
  <si>
    <t>機器名称</t>
    <rPh sb="0" eb="2">
      <t>キキ</t>
    </rPh>
    <rPh sb="2" eb="4">
      <t>メイショウ</t>
    </rPh>
    <phoneticPr fontId="3"/>
  </si>
  <si>
    <t>種別</t>
    <rPh sb="0" eb="2">
      <t>シュベツ</t>
    </rPh>
    <phoneticPr fontId="5"/>
  </si>
  <si>
    <t>お客様番号</t>
    <rPh sb="1" eb="3">
      <t>キャクサマ</t>
    </rPh>
    <rPh sb="3" eb="5">
      <t>バンゴウ</t>
    </rPh>
    <phoneticPr fontId="3"/>
  </si>
  <si>
    <t>※ご契約者住所と異なる場合は、以下に記載してください。</t>
    <phoneticPr fontId="3"/>
  </si>
  <si>
    <t>※お客様番号が未記入の場合、システムで自動採番</t>
    <rPh sb="2" eb="4">
      <t>キャクサマ</t>
    </rPh>
    <rPh sb="4" eb="6">
      <t>バンゴウ</t>
    </rPh>
    <rPh sb="7" eb="10">
      <t>ミキニュウ</t>
    </rPh>
    <rPh sb="11" eb="13">
      <t>バアイ</t>
    </rPh>
    <rPh sb="19" eb="21">
      <t>ジドウ</t>
    </rPh>
    <rPh sb="21" eb="23">
      <t>サイバン</t>
    </rPh>
    <phoneticPr fontId="3"/>
  </si>
  <si>
    <t xml:space="preserve">数量：活動量計の数量が 0 の時 0、1 以上の時 1 </t>
    <rPh sb="0" eb="2">
      <t>スウリョウ</t>
    </rPh>
    <rPh sb="3" eb="7">
      <t>カツドウリョウケイ</t>
    </rPh>
    <rPh sb="8" eb="10">
      <t>スウリョウ</t>
    </rPh>
    <rPh sb="15" eb="16">
      <t>トキ</t>
    </rPh>
    <rPh sb="21" eb="23">
      <t>イジョウ</t>
    </rPh>
    <rPh sb="24" eb="25">
      <t>トキ</t>
    </rPh>
    <phoneticPr fontId="3"/>
  </si>
  <si>
    <t>（合計）</t>
    <rPh sb="1" eb="3">
      <t>ゴウケイ</t>
    </rPh>
    <phoneticPr fontId="3"/>
  </si>
  <si>
    <t>記入必須</t>
    <rPh sb="0" eb="2">
      <t>キニュウ</t>
    </rPh>
    <rPh sb="2" eb="4">
      <t>ヒッス</t>
    </rPh>
    <phoneticPr fontId="5"/>
  </si>
  <si>
    <t>データ計測機器</t>
    <rPh sb="3" eb="5">
      <t>ケイソク</t>
    </rPh>
    <rPh sb="5" eb="7">
      <t>キキ</t>
    </rPh>
    <phoneticPr fontId="3"/>
  </si>
  <si>
    <t>利用機器送付先</t>
    <rPh sb="0" eb="2">
      <t>リヨウ</t>
    </rPh>
    <rPh sb="2" eb="4">
      <t>キキ</t>
    </rPh>
    <rPh sb="4" eb="6">
      <t>ソウフ</t>
    </rPh>
    <rPh sb="6" eb="7">
      <t>サキ</t>
    </rPh>
    <phoneticPr fontId="4"/>
  </si>
  <si>
    <t>連絡先（請求書送付先）</t>
    <rPh sb="0" eb="2">
      <t>レンラク</t>
    </rPh>
    <rPh sb="2" eb="3">
      <t>サキ</t>
    </rPh>
    <rPh sb="4" eb="7">
      <t>セイキュウショ</t>
    </rPh>
    <rPh sb="7" eb="10">
      <t>ソウフサキ</t>
    </rPh>
    <phoneticPr fontId="4"/>
  </si>
  <si>
    <r>
      <t>◇テナントIDは、</t>
    </r>
    <r>
      <rPr>
        <b/>
        <sz val="7.5"/>
        <rFont val="Meiryo UI"/>
        <family val="3"/>
        <charset val="128"/>
      </rPr>
      <t>半角英数／4文字以上6文字以内。</t>
    </r>
    <r>
      <rPr>
        <sz val="7.5"/>
        <rFont val="Meiryo UI"/>
        <family val="3"/>
        <charset val="128"/>
      </rPr>
      <t>ログイン時に指定するIDとなります。同じテナントIDが存在する場合、希望順に採用いたします。
◇テナント名は、プロジェクトや組織名、会社名などを指定してください。
◇初期アカウント名は、</t>
    </r>
    <r>
      <rPr>
        <b/>
        <sz val="7.5"/>
        <rFont val="Meiryo UI"/>
        <family val="3"/>
        <charset val="128"/>
      </rPr>
      <t>半角英数と一部の記号(-._)／4文字以上13文字以内。</t>
    </r>
    <r>
      <rPr>
        <sz val="7.5"/>
        <rFont val="Meiryo UI"/>
        <family val="3"/>
        <charset val="128"/>
      </rPr>
      <t>パスワードは自動発行となります。</t>
    </r>
    <rPh sb="59" eb="61">
      <t>キボウ</t>
    </rPh>
    <rPh sb="108" eb="110">
      <t>ショキ</t>
    </rPh>
    <rPh sb="152" eb="154">
      <t>ジドウ</t>
    </rPh>
    <rPh sb="154" eb="156">
      <t>ハッコウ</t>
    </rPh>
    <phoneticPr fontId="4"/>
  </si>
  <si>
    <t>利用規約への同意</t>
    <rPh sb="0" eb="2">
      <t>リヨウ</t>
    </rPh>
    <rPh sb="2" eb="4">
      <t>キヤク</t>
    </rPh>
    <rPh sb="6" eb="8">
      <t>ドウイ</t>
    </rPh>
    <phoneticPr fontId="3"/>
  </si>
  <si>
    <t>※当社は、お客さまよりいただく情報を「個人情報保護方針」に基づき取り扱います。</t>
    <phoneticPr fontId="3"/>
  </si>
  <si>
    <t>mimamori2960@sompo-rc.co.jp</t>
    <phoneticPr fontId="3"/>
  </si>
  <si>
    <t>申込書送付先</t>
    <rPh sb="0" eb="2">
      <t>モウシコミ</t>
    </rPh>
    <rPh sb="2" eb="3">
      <t>ショ</t>
    </rPh>
    <rPh sb="3" eb="6">
      <t>ソウフサキ</t>
    </rPh>
    <phoneticPr fontId="3"/>
  </si>
  <si>
    <t>SIMモデル</t>
    <phoneticPr fontId="5"/>
  </si>
  <si>
    <t>WiFiモデル</t>
    <phoneticPr fontId="3"/>
  </si>
  <si>
    <r>
      <rPr>
        <b/>
        <sz val="9"/>
        <color rgb="FFFF0000"/>
        <rFont val="メイリオ"/>
        <family val="3"/>
        <charset val="128"/>
      </rPr>
      <t>■ モバイルルーター接続プランでは、「SIM+WiFiモデル」のみで固定するが、
　 「SIMモデル」「WiFiモデル」のロジックは残したままとする</t>
    </r>
    <r>
      <rPr>
        <sz val="9"/>
        <color theme="1"/>
        <rFont val="メイリオ"/>
        <family val="3"/>
        <charset val="128"/>
      </rPr>
      <t xml:space="preserve">
　 「モバイルルーター接続プラン」選択の時、モデルが選択されていない場合
　　・単価欄："モデル不明"
　　・数量に記載があれば、備考欄："「申込書」シートでモデルを選択してください"
■ 「スマートフォン接続プラン」選択の時、
　　・単価欄："－"
　　・数量：0</t>
    </r>
    <rPh sb="34" eb="36">
      <t>コテイ</t>
    </rPh>
    <rPh sb="66" eb="67">
      <t>ノコ</t>
    </rPh>
    <rPh sb="86" eb="88">
      <t>セツゾク</t>
    </rPh>
    <rPh sb="92" eb="94">
      <t>センタク</t>
    </rPh>
    <rPh sb="95" eb="96">
      <t>トキ</t>
    </rPh>
    <rPh sb="101" eb="103">
      <t>センタク</t>
    </rPh>
    <rPh sb="109" eb="111">
      <t>バアイ</t>
    </rPh>
    <rPh sb="115" eb="117">
      <t>タンカ</t>
    </rPh>
    <rPh sb="117" eb="118">
      <t>ラン</t>
    </rPh>
    <rPh sb="123" eb="125">
      <t>フメイ</t>
    </rPh>
    <rPh sb="130" eb="132">
      <t>スウリョウ</t>
    </rPh>
    <rPh sb="133" eb="135">
      <t>キサイ</t>
    </rPh>
    <rPh sb="140" eb="142">
      <t>ビコウ</t>
    </rPh>
    <rPh sb="142" eb="143">
      <t>ラン</t>
    </rPh>
    <rPh sb="184" eb="186">
      <t>センタク</t>
    </rPh>
    <rPh sb="187" eb="188">
      <t>トキ</t>
    </rPh>
    <phoneticPr fontId="3"/>
  </si>
  <si>
    <t>選択▼（記入必須）</t>
  </si>
  <si>
    <t>同意する</t>
    <rPh sb="0" eb="2">
      <t>ドウイ</t>
    </rPh>
    <phoneticPr fontId="3"/>
  </si>
  <si>
    <t>Ver.1.0</t>
    <phoneticPr fontId="4"/>
  </si>
  <si>
    <t>メールアドレス</t>
    <phoneticPr fontId="5"/>
  </si>
  <si>
    <r>
      <t>紹介代理店コード</t>
    </r>
    <r>
      <rPr>
        <sz val="8"/>
        <rFont val="Meiryo UI"/>
        <family val="3"/>
        <charset val="128"/>
      </rPr>
      <t>(5桁または4桁）</t>
    </r>
    <rPh sb="0" eb="2">
      <t>ショウカイ</t>
    </rPh>
    <rPh sb="2" eb="5">
      <t>ダイリテン</t>
    </rPh>
    <rPh sb="10" eb="11">
      <t>ケタ</t>
    </rPh>
    <rPh sb="15" eb="16">
      <t>ケタ</t>
    </rPh>
    <phoneticPr fontId="3"/>
  </si>
  <si>
    <t>メールアドレス
（PC）</t>
    <phoneticPr fontId="4"/>
  </si>
  <si>
    <t>利用機器、設定</t>
    <rPh sb="5" eb="7">
      <t>セッテイ</t>
    </rPh>
    <phoneticPr fontId="3"/>
  </si>
  <si>
    <t>設定料金</t>
    <rPh sb="0" eb="2">
      <t>セッテイ</t>
    </rPh>
    <rPh sb="2" eb="4">
      <t>リョウキン</t>
    </rPh>
    <phoneticPr fontId="4"/>
  </si>
  <si>
    <t>その他</t>
    <rPh sb="2" eb="3">
      <t>タ</t>
    </rPh>
    <phoneticPr fontId="3"/>
  </si>
  <si>
    <t>SIM接続プラン</t>
    <rPh sb="3" eb="5">
      <t>セツゾク</t>
    </rPh>
    <phoneticPr fontId="3"/>
  </si>
  <si>
    <t xml:space="preserve">※「mSafety™」は、ソニーネットワークコミュニケーションズ株式会社の商標または商品です。
</t>
    <phoneticPr fontId="4"/>
  </si>
  <si>
    <t>設定料金</t>
    <rPh sb="0" eb="2">
      <t>セッテイ</t>
    </rPh>
    <rPh sb="2" eb="4">
      <t>リョウキン</t>
    </rPh>
    <phoneticPr fontId="5"/>
  </si>
  <si>
    <t>請求書支払（銀行振り込み）</t>
  </si>
  <si>
    <t>◇口座振替の登録につきましては、初回請求書のメール発送と併せてご案内致します。
◇請求書払いの送付先が契約書情報と異なる場合は備考欄にご記載ください。</t>
    <rPh sb="6" eb="8">
      <t>トウロク</t>
    </rPh>
    <rPh sb="16" eb="18">
      <t>ショカイ</t>
    </rPh>
    <rPh sb="18" eb="21">
      <t>セイキュウショ</t>
    </rPh>
    <rPh sb="25" eb="27">
      <t>ハッソウ</t>
    </rPh>
    <rPh sb="28" eb="29">
      <t>アワ</t>
    </rPh>
    <rPh sb="32" eb="34">
      <t>アンナイ</t>
    </rPh>
    <rPh sb="34" eb="35">
      <t>イタ</t>
    </rPh>
    <rPh sb="41" eb="44">
      <t>セイキュウショ</t>
    </rPh>
    <rPh sb="44" eb="45">
      <t>バラ</t>
    </rPh>
    <rPh sb="47" eb="50">
      <t>ソウフサキ</t>
    </rPh>
    <rPh sb="51" eb="54">
      <t>ケイヤクショ</t>
    </rPh>
    <rPh sb="54" eb="56">
      <t>ジョウホウ</t>
    </rPh>
    <rPh sb="57" eb="58">
      <t>コト</t>
    </rPh>
    <rPh sb="60" eb="62">
      <t>バアイ</t>
    </rPh>
    <rPh sb="63" eb="65">
      <t>ビコウ</t>
    </rPh>
    <rPh sb="65" eb="66">
      <t>ラン</t>
    </rPh>
    <rPh sb="68" eb="70">
      <t>キサイ</t>
    </rPh>
    <phoneticPr fontId="5"/>
  </si>
  <si>
    <t>SIM接続プラン専用　サービス申込書</t>
    <rPh sb="3" eb="5">
      <t>セツゾク</t>
    </rPh>
    <rPh sb="8" eb="10">
      <t>センヨウ</t>
    </rPh>
    <phoneticPr fontId="3"/>
  </si>
  <si>
    <r>
      <t>活動量計　ｍSafety</t>
    </r>
    <r>
      <rPr>
        <vertAlign val="superscript"/>
        <sz val="12"/>
        <rFont val="Meiryo UI"/>
        <family val="3"/>
        <charset val="128"/>
      </rPr>
      <t>TM</t>
    </r>
    <r>
      <rPr>
        <sz val="12"/>
        <rFont val="Meiryo UI"/>
        <family val="3"/>
        <charset val="128"/>
      </rPr>
      <t>（色：ブラック　SIMカード内蔵、USB充電ケーブル付属）</t>
    </r>
    <phoneticPr fontId="3"/>
  </si>
  <si>
    <t>SOMPOリスクマネジメント株式会社　　行
みまもりふくろう利用規約を承諾し、みまもりふくろうサービス仕様書を確認の上、下記の通り申し込みます。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</si>
</sst>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8" formatCode="#,##0_ "/>
    <numFmt numFmtId="181" formatCode="0_ "/>
    <numFmt numFmtId="182" formatCode="#"/>
  </numFmts>
  <fonts count="43">
    <font>
      <sz val="10"/>
      <color theme="1"/>
      <name val="メイリオ"/>
      <family val="2"/>
      <charset val="128"/>
    </font>
    <font>
      <sz val="11"/>
      <color theme="1"/>
      <name val="ＭＳ Ｐゴシック"/>
      <family val="2"/>
      <charset val="128"/>
      <scheme val="minor"/>
    </font>
    <font>
      <sz val="12"/>
      <color rgb="FF3C281E"/>
      <name val="Meiryo UI"/>
      <family val="3"/>
      <charset val="128"/>
    </font>
    <font>
      <sz val="6"/>
      <name val="メイリオ"/>
      <family val="2"/>
      <charset val="128"/>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u/>
      <sz val="11"/>
      <color theme="10"/>
      <name val="ＭＳ Ｐゴシック"/>
      <family val="3"/>
      <charset val="128"/>
    </font>
    <font>
      <sz val="10"/>
      <name val="Arial"/>
      <family val="2"/>
    </font>
    <font>
      <sz val="11"/>
      <color rgb="FF000000"/>
      <name val="MS PGothic"/>
      <family val="3"/>
      <charset val="128"/>
    </font>
    <font>
      <sz val="10"/>
      <name val="メイリオ"/>
      <family val="3"/>
      <charset val="128"/>
    </font>
    <font>
      <b/>
      <u/>
      <sz val="10"/>
      <name val="メイリオ"/>
      <family val="3"/>
      <charset val="128"/>
    </font>
    <font>
      <sz val="10"/>
      <color rgb="FF000000"/>
      <name val="メイリオ"/>
      <family val="3"/>
      <charset val="128"/>
    </font>
    <font>
      <sz val="10"/>
      <color theme="0"/>
      <name val="メイリオ"/>
      <family val="3"/>
      <charset val="128"/>
    </font>
    <font>
      <b/>
      <sz val="10"/>
      <color theme="0"/>
      <name val="メイリオ"/>
      <family val="3"/>
      <charset val="128"/>
    </font>
    <font>
      <b/>
      <sz val="9"/>
      <name val="Meiryo UI"/>
      <family val="3"/>
      <charset val="128"/>
    </font>
    <font>
      <sz val="10"/>
      <name val="Meiryo UI"/>
      <family val="3"/>
      <charset val="128"/>
    </font>
    <font>
      <sz val="8"/>
      <name val="Meiryo UI"/>
      <family val="3"/>
      <charset val="128"/>
    </font>
    <font>
      <b/>
      <sz val="16"/>
      <name val="Meiryo UI"/>
      <family val="3"/>
      <charset val="128"/>
    </font>
    <font>
      <sz val="11"/>
      <name val="ＭＳ Ｐゴシック"/>
      <family val="2"/>
      <charset val="128"/>
      <scheme val="minor"/>
    </font>
    <font>
      <sz val="12"/>
      <name val="Meiryo UI"/>
      <family val="3"/>
      <charset val="128"/>
    </font>
    <font>
      <sz val="6"/>
      <name val="Meiryo UI"/>
      <family val="3"/>
      <charset val="128"/>
    </font>
    <font>
      <sz val="18"/>
      <name val="Meiryo UI"/>
      <family val="3"/>
      <charset val="128"/>
    </font>
    <font>
      <sz val="9"/>
      <name val="Meiryo UI"/>
      <family val="3"/>
      <charset val="128"/>
    </font>
    <font>
      <sz val="7"/>
      <name val="Meiryo UI"/>
      <family val="3"/>
      <charset val="128"/>
    </font>
    <font>
      <sz val="1"/>
      <name val="Meiryo UI"/>
      <family val="3"/>
      <charset val="128"/>
    </font>
    <font>
      <sz val="7.5"/>
      <name val="Meiryo UI"/>
      <family val="3"/>
      <charset val="128"/>
    </font>
    <font>
      <b/>
      <sz val="7.5"/>
      <name val="Meiryo UI"/>
      <family val="3"/>
      <charset val="128"/>
    </font>
    <font>
      <sz val="10"/>
      <color theme="1"/>
      <name val="Meiryo UI"/>
      <family val="3"/>
      <charset val="128"/>
    </font>
    <font>
      <b/>
      <sz val="12"/>
      <name val="Meiryo UI"/>
      <family val="3"/>
      <charset val="128"/>
    </font>
    <font>
      <sz val="11"/>
      <name val="Meiryo UI"/>
      <family val="3"/>
      <charset val="128"/>
    </font>
    <font>
      <u/>
      <sz val="11"/>
      <name val="Meiryo UI"/>
      <family val="3"/>
      <charset val="128"/>
    </font>
    <font>
      <sz val="9"/>
      <color theme="1"/>
      <name val="メイリオ"/>
      <family val="3"/>
      <charset val="128"/>
    </font>
    <font>
      <b/>
      <sz val="9"/>
      <color rgb="FFFF0000"/>
      <name val="メイリオ"/>
      <family val="3"/>
      <charset val="128"/>
    </font>
    <font>
      <u/>
      <sz val="10"/>
      <color theme="10"/>
      <name val="Meiryo UI"/>
      <family val="3"/>
      <charset val="128"/>
    </font>
    <font>
      <u/>
      <sz val="12"/>
      <color theme="10"/>
      <name val="Meiryo UI"/>
      <family val="3"/>
      <charset val="128"/>
    </font>
    <font>
      <sz val="10"/>
      <color rgb="FFFFFFCC"/>
      <name val="Meiryo UI"/>
      <family val="3"/>
      <charset val="128"/>
    </font>
    <font>
      <sz val="1"/>
      <color theme="8" tint="0.39997558519241921"/>
      <name val="Meiryo UI"/>
      <family val="3"/>
      <charset val="128"/>
    </font>
    <font>
      <strike/>
      <sz val="1"/>
      <color theme="8" tint="0.39997558519241921"/>
      <name val="Meiryo UI"/>
      <family val="3"/>
      <charset val="128"/>
    </font>
    <font>
      <sz val="1"/>
      <color rgb="FFFF0000"/>
      <name val="Meiryo UI"/>
      <family val="3"/>
      <charset val="128"/>
    </font>
    <font>
      <vertAlign val="superscript"/>
      <sz val="12"/>
      <name val="Meiryo UI"/>
      <family val="3"/>
      <charset val="128"/>
    </font>
    <font>
      <sz val="10"/>
      <color rgb="FFFF0000"/>
      <name val="メイリオ"/>
      <family val="3"/>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3366FF"/>
        <bgColor indexed="64"/>
      </patternFill>
    </fill>
    <fill>
      <patternFill patternType="solid">
        <fgColor rgb="FF333333"/>
        <bgColor indexed="64"/>
      </patternFill>
    </fill>
    <fill>
      <patternFill patternType="solid">
        <fgColor rgb="FFC0C0C0"/>
        <bgColor rgb="FFD9EAD3"/>
      </patternFill>
    </fill>
    <fill>
      <patternFill patternType="solid">
        <fgColor rgb="FFC0C0C0"/>
        <bgColor indexed="64"/>
      </patternFill>
    </fill>
    <fill>
      <patternFill patternType="solid">
        <fgColor theme="8" tint="0.39997558519241921"/>
        <bgColor indexed="64"/>
      </patternFill>
    </fill>
    <fill>
      <patternFill patternType="solid">
        <fgColor theme="8"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ck">
        <color rgb="FF3C281E"/>
      </top>
      <bottom/>
      <diagonal/>
    </border>
    <border>
      <left/>
      <right style="thick">
        <color rgb="FF3C281E"/>
      </right>
      <top style="thick">
        <color rgb="FF3C281E"/>
      </top>
      <bottom style="thick">
        <color rgb="FF3C281E"/>
      </bottom>
      <diagonal/>
    </border>
    <border>
      <left/>
      <right/>
      <top style="thick">
        <color rgb="FF3C281E"/>
      </top>
      <bottom style="thick">
        <color rgb="FF3C281E"/>
      </bottom>
      <diagonal/>
    </border>
    <border>
      <left style="thick">
        <color rgb="FF3C281E"/>
      </left>
      <right/>
      <top style="thick">
        <color rgb="FF3C281E"/>
      </top>
      <bottom style="thick">
        <color rgb="FF3C281E"/>
      </bottom>
      <diagonal/>
    </border>
    <border>
      <left style="thick">
        <color indexed="64"/>
      </left>
      <right/>
      <top/>
      <bottom/>
      <diagonal/>
    </border>
    <border>
      <left/>
      <right/>
      <top style="thin">
        <color indexed="64"/>
      </top>
      <bottom style="thick">
        <color indexed="64"/>
      </bottom>
      <diagonal/>
    </border>
    <border>
      <left style="thick">
        <color auto="1"/>
      </left>
      <right/>
      <top style="thin">
        <color indexed="64"/>
      </top>
      <bottom style="thick">
        <color auto="1"/>
      </bottom>
      <diagonal/>
    </border>
    <border>
      <left/>
      <right/>
      <top style="thin">
        <color rgb="FF3C281E"/>
      </top>
      <bottom style="thin">
        <color rgb="FF3C281E"/>
      </bottom>
      <diagonal/>
    </border>
    <border>
      <left style="thin">
        <color rgb="FF3C281E"/>
      </left>
      <right/>
      <top style="thin">
        <color rgb="FF3C281E"/>
      </top>
      <bottom style="thin">
        <color rgb="FF3C281E"/>
      </bottom>
      <diagonal/>
    </border>
    <border>
      <left/>
      <right/>
      <top style="thick">
        <color auto="1"/>
      </top>
      <bottom/>
      <diagonal/>
    </border>
    <border>
      <left style="thick">
        <color indexed="64"/>
      </left>
      <right/>
      <top style="thick">
        <color indexed="64"/>
      </top>
      <bottom/>
      <diagonal/>
    </border>
    <border>
      <left/>
      <right/>
      <top style="thin">
        <color indexed="64"/>
      </top>
      <bottom style="thin">
        <color indexed="64"/>
      </bottom>
      <diagonal/>
    </border>
    <border>
      <left style="thick">
        <color auto="1"/>
      </left>
      <right/>
      <top style="thin">
        <color indexed="64"/>
      </top>
      <bottom style="thin">
        <color indexed="64"/>
      </bottom>
      <diagonal/>
    </border>
    <border>
      <left style="thin">
        <color auto="1"/>
      </left>
      <right style="thick">
        <color auto="1"/>
      </right>
      <top style="thick">
        <color auto="1"/>
      </top>
      <bottom/>
      <diagonal/>
    </border>
    <border>
      <left style="thin">
        <color auto="1"/>
      </left>
      <right style="thin">
        <color auto="1"/>
      </right>
      <top style="thick">
        <color auto="1"/>
      </top>
      <bottom/>
      <diagonal/>
    </border>
    <border>
      <left/>
      <right style="thin">
        <color auto="1"/>
      </right>
      <top style="thick">
        <color auto="1"/>
      </top>
      <bottom style="thin">
        <color indexed="64"/>
      </bottom>
      <diagonal/>
    </border>
    <border>
      <left/>
      <right/>
      <top style="thick">
        <color auto="1"/>
      </top>
      <bottom style="thin">
        <color indexed="64"/>
      </bottom>
      <diagonal/>
    </border>
    <border>
      <left style="thin">
        <color auto="1"/>
      </left>
      <right/>
      <top style="thick">
        <color auto="1"/>
      </top>
      <bottom style="thin">
        <color indexed="64"/>
      </bottom>
      <diagonal/>
    </border>
    <border>
      <left style="thick">
        <color auto="1"/>
      </left>
      <right/>
      <top style="thick">
        <color auto="1"/>
      </top>
      <bottom style="thin">
        <color indexed="64"/>
      </bottom>
      <diagonal/>
    </border>
    <border>
      <left/>
      <right style="thick">
        <color auto="1"/>
      </right>
      <top style="thin">
        <color indexed="64"/>
      </top>
      <bottom/>
      <diagonal/>
    </border>
    <border>
      <left/>
      <right style="thin">
        <color indexed="64"/>
      </right>
      <top style="thin">
        <color indexed="64"/>
      </top>
      <bottom style="thick">
        <color auto="1"/>
      </bottom>
      <diagonal/>
    </border>
    <border>
      <left style="thick">
        <color auto="1"/>
      </left>
      <right/>
      <top style="thin">
        <color indexed="64"/>
      </top>
      <bottom/>
      <diagonal/>
    </border>
    <border>
      <left/>
      <right style="thick">
        <color auto="1"/>
      </right>
      <top/>
      <bottom style="thin">
        <color indexed="64"/>
      </bottom>
      <diagonal/>
    </border>
    <border>
      <left/>
      <right style="thick">
        <color auto="1"/>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3C281E"/>
      </right>
      <top style="thin">
        <color rgb="FF3C281E"/>
      </top>
      <bottom style="thin">
        <color rgb="FF3C281E"/>
      </bottom>
      <diagonal/>
    </border>
    <border>
      <left/>
      <right/>
      <top style="thin">
        <color rgb="FF3C281E"/>
      </top>
      <bottom/>
      <diagonal/>
    </border>
    <border>
      <left style="thick">
        <color rgb="FF3C281E"/>
      </left>
      <right/>
      <top style="thin">
        <color rgb="FF3C281E"/>
      </top>
      <bottom/>
      <diagonal/>
    </border>
    <border>
      <left style="thin">
        <color rgb="FF3C281E"/>
      </left>
      <right/>
      <top style="thin">
        <color rgb="FF3C281E"/>
      </top>
      <bottom/>
      <diagonal/>
    </border>
    <border>
      <left/>
      <right style="thin">
        <color rgb="FF3C281E"/>
      </right>
      <top style="thin">
        <color rgb="FF3C281E"/>
      </top>
      <bottom/>
      <diagonal/>
    </border>
    <border>
      <left/>
      <right/>
      <top style="dotted">
        <color rgb="FF3C281E"/>
      </top>
      <bottom style="thin">
        <color rgb="FF3C281E"/>
      </bottom>
      <diagonal/>
    </border>
    <border>
      <left style="thin">
        <color rgb="FF3C281E"/>
      </left>
      <right/>
      <top style="dotted">
        <color rgb="FF3C281E"/>
      </top>
      <bottom style="thin">
        <color rgb="FF3C281E"/>
      </bottom>
      <diagonal/>
    </border>
    <border>
      <left/>
      <right style="thin">
        <color rgb="FF3C281E"/>
      </right>
      <top style="dotted">
        <color rgb="FF3C281E"/>
      </top>
      <bottom style="thin">
        <color rgb="FF3C281E"/>
      </bottom>
      <diagonal/>
    </border>
    <border>
      <left style="thin">
        <color indexed="64"/>
      </left>
      <right/>
      <top style="dotted">
        <color rgb="FF3C281E"/>
      </top>
      <bottom style="thin">
        <color rgb="FF3C281E"/>
      </bottom>
      <diagonal/>
    </border>
    <border>
      <left/>
      <right style="thin">
        <color indexed="64"/>
      </right>
      <top style="dotted">
        <color rgb="FF3C281E"/>
      </top>
      <bottom style="thin">
        <color rgb="FF3C281E"/>
      </bottom>
      <diagonal/>
    </border>
    <border>
      <left/>
      <right/>
      <top/>
      <bottom style="thin">
        <color rgb="FF3C281E"/>
      </bottom>
      <diagonal/>
    </border>
    <border>
      <left style="thin">
        <color rgb="FF3C281E"/>
      </left>
      <right/>
      <top/>
      <bottom style="thin">
        <color rgb="FF3C281E"/>
      </bottom>
      <diagonal/>
    </border>
    <border>
      <left/>
      <right/>
      <top style="thin">
        <color rgb="FF3C281E"/>
      </top>
      <bottom style="dotted">
        <color rgb="FF3C281E"/>
      </bottom>
      <diagonal/>
    </border>
    <border>
      <left style="thin">
        <color rgb="FF3C281E"/>
      </left>
      <right/>
      <top style="thin">
        <color rgb="FF3C281E"/>
      </top>
      <bottom style="dotted">
        <color rgb="FF3C281E"/>
      </bottom>
      <diagonal/>
    </border>
    <border>
      <left/>
      <right style="thin">
        <color rgb="FF3C281E"/>
      </right>
      <top style="thin">
        <color rgb="FF3C281E"/>
      </top>
      <bottom style="dotted">
        <color rgb="FF3C281E"/>
      </bottom>
      <diagonal/>
    </border>
    <border>
      <left style="thin">
        <color indexed="64"/>
      </left>
      <right/>
      <top style="thin">
        <color rgb="FF3C281E"/>
      </top>
      <bottom style="dotted">
        <color rgb="FF3C281E"/>
      </bottom>
      <diagonal/>
    </border>
    <border>
      <left/>
      <right style="thin">
        <color indexed="64"/>
      </right>
      <top style="thin">
        <color rgb="FF3C281E"/>
      </top>
      <bottom style="dotted">
        <color rgb="FF3C281E"/>
      </bottom>
      <diagonal/>
    </border>
    <border>
      <left style="thin">
        <color rgb="FF3C281E"/>
      </left>
      <right/>
      <top/>
      <bottom/>
      <diagonal/>
    </border>
    <border>
      <left/>
      <right/>
      <top/>
      <bottom style="dotted">
        <color rgb="FF3C281E"/>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rgb="FF3C281E"/>
      </right>
      <top/>
      <bottom/>
      <diagonal/>
    </border>
    <border>
      <left style="thin">
        <color rgb="FF3C281E"/>
      </left>
      <right/>
      <top style="thin">
        <color rgb="FF3C281E"/>
      </top>
      <bottom style="thin">
        <color indexed="64"/>
      </bottom>
      <diagonal/>
    </border>
    <border>
      <left/>
      <right/>
      <top style="thin">
        <color rgb="FF3C281E"/>
      </top>
      <bottom style="thin">
        <color indexed="64"/>
      </bottom>
      <diagonal/>
    </border>
    <border>
      <left/>
      <right style="thin">
        <color rgb="FF3C281E"/>
      </right>
      <top style="thin">
        <color rgb="FF3C281E"/>
      </top>
      <bottom style="thin">
        <color indexed="64"/>
      </bottom>
      <diagonal/>
    </border>
    <border>
      <left style="thin">
        <color auto="1"/>
      </left>
      <right/>
      <top style="thin">
        <color auto="1"/>
      </top>
      <bottom style="thin">
        <color theme="3"/>
      </bottom>
      <diagonal/>
    </border>
    <border>
      <left/>
      <right/>
      <top style="thin">
        <color auto="1"/>
      </top>
      <bottom style="thin">
        <color theme="3"/>
      </bottom>
      <diagonal/>
    </border>
    <border>
      <left/>
      <right style="thin">
        <color auto="1"/>
      </right>
      <top style="thin">
        <color auto="1"/>
      </top>
      <bottom style="thin">
        <color theme="3"/>
      </bottom>
      <diagonal/>
    </border>
    <border>
      <left/>
      <right/>
      <top style="thin">
        <color theme="3"/>
      </top>
      <bottom style="thin">
        <color auto="1"/>
      </bottom>
      <diagonal/>
    </border>
    <border>
      <left/>
      <right style="thin">
        <color auto="1"/>
      </right>
      <top style="thin">
        <color theme="3"/>
      </top>
      <bottom style="thin">
        <color auto="1"/>
      </bottom>
      <diagonal/>
    </border>
    <border>
      <left style="thin">
        <color auto="1"/>
      </left>
      <right style="thin">
        <color auto="1"/>
      </right>
      <top style="thin">
        <color theme="3"/>
      </top>
      <bottom style="thin">
        <color auto="1"/>
      </bottom>
      <diagonal/>
    </border>
    <border>
      <left style="thin">
        <color auto="1"/>
      </left>
      <right/>
      <top style="thin">
        <color theme="3"/>
      </top>
      <bottom style="thin">
        <color auto="1"/>
      </bottom>
      <diagonal/>
    </border>
    <border>
      <left style="thin">
        <color auto="1"/>
      </left>
      <right style="thin">
        <color auto="1"/>
      </right>
      <top style="thin">
        <color theme="3"/>
      </top>
      <bottom/>
      <diagonal/>
    </border>
    <border>
      <left/>
      <right style="thick">
        <color auto="1"/>
      </right>
      <top style="thin">
        <color indexed="64"/>
      </top>
      <bottom style="thick">
        <color auto="1"/>
      </bottom>
      <diagonal/>
    </border>
    <border>
      <left style="thick">
        <color auto="1"/>
      </left>
      <right/>
      <top/>
      <bottom style="thick">
        <color auto="1"/>
      </bottom>
      <diagonal/>
    </border>
    <border>
      <left/>
      <right/>
      <top/>
      <bottom style="thick">
        <color auto="1"/>
      </bottom>
      <diagonal/>
    </border>
    <border>
      <left style="thick">
        <color rgb="FF3C281E"/>
      </left>
      <right/>
      <top style="thick">
        <color rgb="FF3C281E"/>
      </top>
      <bottom/>
      <diagonal/>
    </border>
    <border>
      <left style="thin">
        <color auto="1"/>
      </left>
      <right style="thick">
        <color indexed="64"/>
      </right>
      <top style="thin">
        <color indexed="64"/>
      </top>
      <bottom style="thin">
        <color indexed="64"/>
      </bottom>
      <diagonal/>
    </border>
    <border>
      <left/>
      <right/>
      <top style="thick">
        <color rgb="FF3C281E"/>
      </top>
      <bottom style="thin">
        <color indexed="64"/>
      </bottom>
      <diagonal/>
    </border>
    <border>
      <left/>
      <right style="thick">
        <color rgb="FF3C281E"/>
      </right>
      <top style="thick">
        <color rgb="FF3C281E"/>
      </top>
      <bottom style="thin">
        <color indexed="64"/>
      </bottom>
      <diagonal/>
    </border>
    <border>
      <left style="thin">
        <color rgb="FF3C281E"/>
      </left>
      <right/>
      <top style="thin">
        <color indexed="64"/>
      </top>
      <bottom/>
      <diagonal/>
    </border>
    <border>
      <left style="medium">
        <color indexed="64"/>
      </left>
      <right/>
      <top style="medium">
        <color indexed="64"/>
      </top>
      <bottom style="thin">
        <color rgb="FF3C281E"/>
      </bottom>
      <diagonal/>
    </border>
    <border>
      <left/>
      <right/>
      <top style="medium">
        <color indexed="64"/>
      </top>
      <bottom style="thin">
        <color rgb="FF3C281E"/>
      </bottom>
      <diagonal/>
    </border>
    <border>
      <left/>
      <right style="thin">
        <color indexed="64"/>
      </right>
      <top style="medium">
        <color indexed="64"/>
      </top>
      <bottom style="thin">
        <color rgb="FF3C281E"/>
      </bottom>
      <diagonal/>
    </border>
    <border>
      <left style="medium">
        <color indexed="64"/>
      </left>
      <right/>
      <top/>
      <bottom style="dotted">
        <color rgb="FF3C281E"/>
      </bottom>
      <diagonal/>
    </border>
    <border>
      <left/>
      <right style="medium">
        <color indexed="64"/>
      </right>
      <top/>
      <bottom style="dotted">
        <color rgb="FF3C281E"/>
      </bottom>
      <diagonal/>
    </border>
    <border>
      <left style="medium">
        <color indexed="64"/>
      </left>
      <right/>
      <top/>
      <bottom style="thin">
        <color rgb="FF3C281E"/>
      </bottom>
      <diagonal/>
    </border>
    <border>
      <left/>
      <right style="medium">
        <color indexed="64"/>
      </right>
      <top/>
      <bottom style="thin">
        <color rgb="FF3C281E"/>
      </bottom>
      <diagonal/>
    </border>
    <border>
      <left style="medium">
        <color indexed="64"/>
      </left>
      <right/>
      <top style="thin">
        <color rgb="FF3C281E"/>
      </top>
      <bottom style="thin">
        <color rgb="FF3C281E"/>
      </bottom>
      <diagonal/>
    </border>
    <border>
      <left/>
      <right style="medium">
        <color indexed="64"/>
      </right>
      <top style="thin">
        <color rgb="FF3C281E"/>
      </top>
      <bottom style="thin">
        <color rgb="FF3C281E"/>
      </bottom>
      <diagonal/>
    </border>
    <border>
      <left style="medium">
        <color indexed="64"/>
      </left>
      <right/>
      <top style="thin">
        <color rgb="FF3C281E"/>
      </top>
      <bottom style="dotted">
        <color rgb="FF3C281E"/>
      </bottom>
      <diagonal/>
    </border>
    <border>
      <left/>
      <right style="medium">
        <color indexed="64"/>
      </right>
      <top style="thin">
        <color rgb="FF3C281E"/>
      </top>
      <bottom style="dotted">
        <color rgb="FF3C281E"/>
      </bottom>
      <diagonal/>
    </border>
    <border>
      <left style="medium">
        <color indexed="64"/>
      </left>
      <right/>
      <top style="dotted">
        <color rgb="FF3C281E"/>
      </top>
      <bottom style="thin">
        <color rgb="FF3C281E"/>
      </bottom>
      <diagonal/>
    </border>
    <border>
      <left/>
      <right style="medium">
        <color indexed="64"/>
      </right>
      <top style="dotted">
        <color rgb="FF3C281E"/>
      </top>
      <bottom style="thin">
        <color rgb="FF3C281E"/>
      </bottom>
      <diagonal/>
    </border>
    <border>
      <left style="medium">
        <color indexed="64"/>
      </left>
      <right/>
      <top style="thin">
        <color rgb="FF3C281E"/>
      </top>
      <bottom style="thin">
        <color indexed="64"/>
      </bottom>
      <diagonal/>
    </border>
    <border>
      <left/>
      <right style="medium">
        <color indexed="64"/>
      </right>
      <top style="thin">
        <color rgb="FF3C281E"/>
      </top>
      <bottom/>
      <diagonal/>
    </border>
    <border>
      <left style="medium">
        <color indexed="64"/>
      </left>
      <right/>
      <top style="dotted">
        <color rgb="FF3C281E"/>
      </top>
      <bottom style="medium">
        <color indexed="64"/>
      </bottom>
      <diagonal/>
    </border>
    <border>
      <left/>
      <right/>
      <top style="dotted">
        <color rgb="FF3C281E"/>
      </top>
      <bottom style="medium">
        <color indexed="64"/>
      </bottom>
      <diagonal/>
    </border>
    <border>
      <left/>
      <right style="thin">
        <color indexed="64"/>
      </right>
      <top style="dotted">
        <color rgb="FF3C281E"/>
      </top>
      <bottom style="medium">
        <color indexed="64"/>
      </bottom>
      <diagonal/>
    </border>
    <border>
      <left style="thin">
        <color indexed="64"/>
      </left>
      <right/>
      <top style="dotted">
        <color rgb="FF3C281E"/>
      </top>
      <bottom style="medium">
        <color indexed="64"/>
      </bottom>
      <diagonal/>
    </border>
    <border>
      <left/>
      <right style="thin">
        <color rgb="FF3C281E"/>
      </right>
      <top style="dotted">
        <color rgb="FF3C281E"/>
      </top>
      <bottom style="medium">
        <color indexed="64"/>
      </bottom>
      <diagonal/>
    </border>
    <border>
      <left style="thin">
        <color rgb="FF3C281E"/>
      </left>
      <right/>
      <top style="dotted">
        <color rgb="FF3C281E"/>
      </top>
      <bottom style="medium">
        <color indexed="64"/>
      </bottom>
      <diagonal/>
    </border>
    <border>
      <left/>
      <right style="medium">
        <color indexed="64"/>
      </right>
      <top style="dotted">
        <color rgb="FF3C281E"/>
      </top>
      <bottom style="medium">
        <color indexed="64"/>
      </bottom>
      <diagonal/>
    </border>
    <border>
      <left/>
      <right/>
      <top/>
      <bottom style="medium">
        <color indexed="64"/>
      </bottom>
      <diagonal/>
    </border>
    <border>
      <left/>
      <right style="thin">
        <color indexed="64"/>
      </right>
      <top/>
      <bottom style="thick">
        <color auto="1"/>
      </bottom>
      <diagonal/>
    </border>
    <border>
      <left/>
      <right style="thick">
        <color auto="1"/>
      </right>
      <top style="thin">
        <color rgb="FF3C281E"/>
      </top>
      <bottom/>
      <diagonal/>
    </border>
    <border>
      <left/>
      <right style="thick">
        <color auto="1"/>
      </right>
      <top/>
      <bottom style="thin">
        <color rgb="FF3C281E"/>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11">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xf numFmtId="0" fontId="6" fillId="0" borderId="0" applyNumberFormat="0" applyFill="0" applyBorder="0" applyAlignment="0" applyProtection="0">
      <alignment vertical="center"/>
    </xf>
    <xf numFmtId="38" fontId="7" fillId="0" borderId="0" applyFont="0" applyFill="0" applyBorder="0" applyAlignment="0" applyProtection="0"/>
    <xf numFmtId="0" fontId="9" fillId="0" borderId="0"/>
    <xf numFmtId="0" fontId="7" fillId="0" borderId="0"/>
    <xf numFmtId="0" fontId="10" fillId="0" borderId="0"/>
    <xf numFmtId="0" fontId="7" fillId="0" borderId="0"/>
  </cellStyleXfs>
  <cellXfs count="304">
    <xf numFmtId="0" fontId="0" fillId="0" borderId="0" xfId="0">
      <alignment vertical="center"/>
    </xf>
    <xf numFmtId="0" fontId="2" fillId="0" borderId="0" xfId="1" applyFont="1">
      <alignment vertical="center"/>
    </xf>
    <xf numFmtId="0" fontId="15" fillId="4" borderId="71" xfId="0" applyFont="1" applyFill="1" applyBorder="1" applyAlignment="1" applyProtection="1">
      <alignment horizontal="center" vertical="center"/>
    </xf>
    <xf numFmtId="0" fontId="14" fillId="5" borderId="75" xfId="10" applyFont="1" applyFill="1" applyBorder="1" applyAlignment="1" applyProtection="1">
      <alignment vertical="center"/>
    </xf>
    <xf numFmtId="0" fontId="14" fillId="5" borderId="72" xfId="10" applyFont="1" applyFill="1" applyBorder="1" applyAlignment="1" applyProtection="1">
      <alignment vertical="center"/>
    </xf>
    <xf numFmtId="0" fontId="14" fillId="5" borderId="72" xfId="10" applyNumberFormat="1" applyFont="1" applyFill="1" applyBorder="1" applyAlignment="1" applyProtection="1">
      <alignment horizontal="left" vertical="center"/>
    </xf>
    <xf numFmtId="6" fontId="14" fillId="5" borderId="73" xfId="10" applyNumberFormat="1" applyFont="1" applyFill="1" applyBorder="1" applyAlignment="1" applyProtection="1">
      <alignment horizontal="right" vertical="center"/>
    </xf>
    <xf numFmtId="0" fontId="14" fillId="5" borderId="38" xfId="10" applyFont="1" applyFill="1" applyBorder="1" applyAlignment="1" applyProtection="1">
      <alignment vertical="center"/>
    </xf>
    <xf numFmtId="0" fontId="14" fillId="5" borderId="22" xfId="10" applyFont="1" applyFill="1" applyBorder="1" applyAlignment="1" applyProtection="1">
      <alignment vertical="center"/>
    </xf>
    <xf numFmtId="0" fontId="14" fillId="5" borderId="22" xfId="10" applyNumberFormat="1" applyFont="1" applyFill="1" applyBorder="1" applyAlignment="1" applyProtection="1">
      <alignment horizontal="left" vertical="center"/>
    </xf>
    <xf numFmtId="6" fontId="14" fillId="5" borderId="37" xfId="10" applyNumberFormat="1" applyFont="1" applyFill="1" applyBorder="1" applyAlignment="1" applyProtection="1">
      <alignment horizontal="right" vertical="center"/>
    </xf>
    <xf numFmtId="0" fontId="14" fillId="5" borderId="10" xfId="10" applyFont="1" applyFill="1" applyBorder="1" applyAlignment="1" applyProtection="1">
      <alignment vertical="center"/>
    </xf>
    <xf numFmtId="6" fontId="14" fillId="5" borderId="69" xfId="10" applyNumberFormat="1" applyFont="1" applyFill="1" applyBorder="1" applyAlignment="1" applyProtection="1">
      <alignment horizontal="center" vertical="top"/>
    </xf>
    <xf numFmtId="5" fontId="14" fillId="5" borderId="70" xfId="10" applyNumberFormat="1" applyFont="1" applyFill="1" applyBorder="1" applyAlignment="1" applyProtection="1">
      <alignment horizontal="center" vertical="center"/>
    </xf>
    <xf numFmtId="5" fontId="14" fillId="5" borderId="71" xfId="10" applyNumberFormat="1" applyFont="1" applyFill="1" applyBorder="1" applyAlignment="1" applyProtection="1">
      <alignment horizontal="center" vertical="center"/>
    </xf>
    <xf numFmtId="0" fontId="11" fillId="5" borderId="3" xfId="0" applyFont="1" applyFill="1" applyBorder="1" applyProtection="1">
      <alignment vertical="center"/>
    </xf>
    <xf numFmtId="0" fontId="11" fillId="6" borderId="4" xfId="9" applyFont="1" applyFill="1" applyBorder="1" applyAlignment="1" applyProtection="1">
      <alignment horizontal="left" vertical="center"/>
    </xf>
    <xf numFmtId="0" fontId="11" fillId="6" borderId="38" xfId="9" applyFont="1" applyFill="1" applyBorder="1" applyAlignment="1" applyProtection="1">
      <alignment vertical="center" wrapText="1"/>
    </xf>
    <xf numFmtId="0" fontId="11" fillId="6" borderId="37" xfId="9" applyFont="1" applyFill="1" applyBorder="1" applyAlignment="1" applyProtection="1">
      <alignment horizontal="left" vertical="center" wrapText="1"/>
    </xf>
    <xf numFmtId="178" fontId="13" fillId="7" borderId="1" xfId="9" applyNumberFormat="1" applyFont="1" applyFill="1" applyBorder="1" applyAlignment="1" applyProtection="1">
      <alignment horizontal="right" vertical="center" wrapText="1" indent="1"/>
    </xf>
    <xf numFmtId="178" fontId="13" fillId="0" borderId="74" xfId="9" applyNumberFormat="1" applyFont="1" applyBorder="1" applyAlignment="1" applyProtection="1">
      <alignment horizontal="right" vertical="center" wrapText="1"/>
    </xf>
    <xf numFmtId="5" fontId="11" fillId="0" borderId="74" xfId="10" applyNumberFormat="1" applyFont="1" applyBorder="1" applyAlignment="1" applyProtection="1">
      <alignment horizontal="left" vertical="center"/>
    </xf>
    <xf numFmtId="0" fontId="11" fillId="5" borderId="35" xfId="0" applyFont="1" applyFill="1" applyBorder="1" applyProtection="1">
      <alignment vertical="center"/>
    </xf>
    <xf numFmtId="0" fontId="11" fillId="6" borderId="3" xfId="9" applyFont="1" applyFill="1" applyBorder="1" applyAlignment="1" applyProtection="1">
      <alignment horizontal="left" vertical="center"/>
    </xf>
    <xf numFmtId="0" fontId="11" fillId="6" borderId="4" xfId="9" applyFont="1" applyFill="1" applyBorder="1" applyAlignment="1" applyProtection="1">
      <alignment horizontal="left" vertical="center" wrapText="1"/>
    </xf>
    <xf numFmtId="0" fontId="11" fillId="6" borderId="1" xfId="9" applyFont="1" applyFill="1" applyBorder="1" applyAlignment="1" applyProtection="1">
      <alignment horizontal="left" vertical="center" wrapText="1"/>
    </xf>
    <xf numFmtId="0" fontId="11" fillId="6" borderId="3" xfId="9" applyFont="1" applyFill="1" applyBorder="1" applyAlignment="1" applyProtection="1">
      <alignment horizontal="left" vertical="center" wrapText="1"/>
    </xf>
    <xf numFmtId="0" fontId="11" fillId="6" borderId="2" xfId="9" applyFont="1" applyFill="1" applyBorder="1" applyAlignment="1" applyProtection="1">
      <alignment horizontal="left" vertical="center" wrapText="1"/>
    </xf>
    <xf numFmtId="178" fontId="13" fillId="0" borderId="1" xfId="9" applyNumberFormat="1" applyFont="1" applyBorder="1" applyAlignment="1" applyProtection="1">
      <alignment horizontal="right" vertical="center" wrapText="1"/>
    </xf>
    <xf numFmtId="5" fontId="12" fillId="0" borderId="1" xfId="10" applyNumberFormat="1" applyFont="1" applyBorder="1" applyAlignment="1" applyProtection="1">
      <alignment horizontal="left" vertical="center"/>
    </xf>
    <xf numFmtId="0" fontId="11" fillId="6" borderId="76" xfId="9" applyFont="1" applyFill="1" applyBorder="1" applyAlignment="1" applyProtection="1">
      <alignment horizontal="left" vertical="center"/>
    </xf>
    <xf numFmtId="5" fontId="11" fillId="0" borderId="1" xfId="10" applyNumberFormat="1" applyFont="1" applyBorder="1" applyAlignment="1" applyProtection="1">
      <alignment horizontal="left" vertical="center"/>
    </xf>
    <xf numFmtId="0" fontId="13" fillId="7" borderId="1" xfId="9" applyFont="1" applyFill="1" applyBorder="1" applyAlignment="1" applyProtection="1">
      <alignment horizontal="right" vertical="center" wrapText="1" indent="1"/>
    </xf>
    <xf numFmtId="0" fontId="11" fillId="6" borderId="1" xfId="9" applyFont="1" applyFill="1" applyBorder="1" applyAlignment="1" applyProtection="1">
      <alignment horizontal="left" vertical="center"/>
    </xf>
    <xf numFmtId="0" fontId="11" fillId="5" borderId="7" xfId="0" applyFont="1" applyFill="1" applyBorder="1" applyProtection="1">
      <alignment vertical="center"/>
    </xf>
    <xf numFmtId="0" fontId="11" fillId="6" borderId="2" xfId="9" applyFont="1" applyFill="1" applyBorder="1" applyAlignment="1" applyProtection="1">
      <alignment horizontal="left" vertical="center"/>
    </xf>
    <xf numFmtId="0" fontId="19" fillId="0" borderId="0" xfId="1" applyFont="1" applyProtection="1">
      <alignment vertical="center"/>
    </xf>
    <xf numFmtId="0" fontId="21" fillId="0" borderId="0" xfId="1" applyFont="1">
      <alignment vertical="center"/>
    </xf>
    <xf numFmtId="0" fontId="21" fillId="0" borderId="0" xfId="1" applyFont="1" applyProtection="1">
      <alignment vertical="center"/>
    </xf>
    <xf numFmtId="0" fontId="21" fillId="0" borderId="41" xfId="1" applyFont="1" applyBorder="1" applyAlignment="1" applyProtection="1">
      <alignment horizontal="center" vertical="center"/>
    </xf>
    <xf numFmtId="0" fontId="21" fillId="0" borderId="40" xfId="1" applyFont="1" applyBorder="1" applyAlignment="1" applyProtection="1">
      <alignment horizontal="center" vertical="center"/>
    </xf>
    <xf numFmtId="0" fontId="21" fillId="0" borderId="40" xfId="1" applyFont="1" applyBorder="1" applyAlignment="1" applyProtection="1">
      <alignment vertical="center"/>
    </xf>
    <xf numFmtId="0" fontId="21" fillId="0" borderId="18" xfId="1" applyFont="1" applyBorder="1" applyAlignment="1" applyProtection="1">
      <alignment vertical="center"/>
    </xf>
    <xf numFmtId="0" fontId="21" fillId="0" borderId="40" xfId="1" applyFont="1" applyFill="1" applyBorder="1" applyAlignment="1" applyProtection="1">
      <alignment vertical="center"/>
    </xf>
    <xf numFmtId="0" fontId="24" fillId="0" borderId="18" xfId="1" applyFont="1" applyFill="1" applyBorder="1" applyAlignment="1" applyProtection="1">
      <alignment horizontal="center" vertical="center"/>
    </xf>
    <xf numFmtId="0" fontId="24" fillId="0" borderId="18" xfId="1" applyFont="1" applyFill="1" applyBorder="1" applyAlignment="1" applyProtection="1">
      <alignment vertical="center"/>
    </xf>
    <xf numFmtId="0" fontId="21" fillId="0" borderId="18" xfId="1" applyFont="1" applyFill="1" applyBorder="1" applyAlignment="1" applyProtection="1">
      <alignment vertical="center"/>
    </xf>
    <xf numFmtId="0" fontId="24" fillId="0" borderId="22" xfId="1" applyFont="1" applyFill="1" applyBorder="1" applyAlignment="1" applyProtection="1">
      <alignment vertical="center"/>
    </xf>
    <xf numFmtId="0" fontId="21" fillId="0" borderId="22" xfId="1" applyFont="1" applyFill="1" applyBorder="1" applyAlignment="1" applyProtection="1">
      <alignment vertical="center"/>
    </xf>
    <xf numFmtId="0" fontId="21" fillId="0" borderId="22" xfId="1"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horizontal="left" vertical="center"/>
    </xf>
    <xf numFmtId="0" fontId="19" fillId="2" borderId="0" xfId="1" applyFont="1" applyFill="1" applyProtection="1">
      <alignment vertical="center"/>
    </xf>
    <xf numFmtId="0" fontId="21" fillId="2" borderId="0" xfId="1" applyFont="1" applyFill="1" applyProtection="1">
      <alignment vertical="center"/>
    </xf>
    <xf numFmtId="0" fontId="18" fillId="2" borderId="0" xfId="1" applyFont="1" applyFill="1" applyAlignment="1" applyProtection="1">
      <alignment horizontal="right"/>
    </xf>
    <xf numFmtId="0" fontId="21" fillId="2" borderId="80" xfId="1" applyFont="1" applyFill="1" applyBorder="1" applyAlignment="1" applyProtection="1">
      <alignment horizontal="center" vertical="center"/>
    </xf>
    <xf numFmtId="0" fontId="21" fillId="2" borderId="11" xfId="1" applyFont="1" applyFill="1" applyBorder="1" applyAlignment="1" applyProtection="1">
      <alignment vertical="center"/>
    </xf>
    <xf numFmtId="0" fontId="21" fillId="2" borderId="0" xfId="1" applyFont="1" applyFill="1" applyBorder="1" applyAlignment="1" applyProtection="1">
      <alignment horizontal="center" vertical="center" wrapText="1"/>
    </xf>
    <xf numFmtId="0" fontId="25" fillId="2" borderId="0" xfId="1" applyFont="1" applyFill="1" applyBorder="1" applyAlignment="1" applyProtection="1">
      <alignment horizontal="left" vertical="top" wrapText="1"/>
    </xf>
    <xf numFmtId="0" fontId="21" fillId="2" borderId="12" xfId="1" applyFont="1" applyFill="1" applyBorder="1" applyProtection="1">
      <alignment vertical="center"/>
    </xf>
    <xf numFmtId="0" fontId="18" fillId="2" borderId="82" xfId="1" applyFont="1" applyFill="1" applyBorder="1" applyAlignment="1" applyProtection="1">
      <alignment vertical="center"/>
    </xf>
    <xf numFmtId="0" fontId="18" fillId="2" borderId="83" xfId="1" applyFont="1" applyFill="1" applyBorder="1" applyAlignment="1" applyProtection="1">
      <alignment vertical="center"/>
    </xf>
    <xf numFmtId="0" fontId="21" fillId="0" borderId="86" xfId="1" applyFont="1" applyBorder="1" applyAlignment="1" applyProtection="1">
      <alignment horizontal="center" vertical="center"/>
    </xf>
    <xf numFmtId="0" fontId="21" fillId="0" borderId="87" xfId="1" applyFont="1" applyBorder="1" applyAlignment="1" applyProtection="1">
      <alignment horizontal="center" vertical="center"/>
    </xf>
    <xf numFmtId="0" fontId="21" fillId="0" borderId="92" xfId="1" applyFont="1" applyBorder="1" applyAlignment="1" applyProtection="1">
      <alignment vertical="center"/>
    </xf>
    <xf numFmtId="0" fontId="21" fillId="0" borderId="93" xfId="1" applyFont="1" applyBorder="1" applyAlignment="1" applyProtection="1">
      <alignment vertical="center"/>
    </xf>
    <xf numFmtId="0" fontId="21" fillId="0" borderId="93" xfId="1" applyFont="1" applyFill="1" applyBorder="1" applyAlignment="1" applyProtection="1">
      <alignment vertical="center"/>
    </xf>
    <xf numFmtId="0" fontId="16" fillId="0" borderId="62" xfId="1" applyFont="1" applyFill="1" applyBorder="1" applyAlignment="1" applyProtection="1">
      <alignment horizontal="left" vertical="center" indent="1"/>
    </xf>
    <xf numFmtId="0" fontId="21" fillId="0" borderId="61" xfId="1" applyFont="1" applyFill="1" applyBorder="1" applyProtection="1">
      <alignment vertical="center"/>
    </xf>
    <xf numFmtId="0" fontId="17" fillId="2" borderId="0" xfId="1" applyFont="1" applyFill="1" applyAlignment="1" applyProtection="1">
      <alignment vertical="center" wrapText="1"/>
    </xf>
    <xf numFmtId="0" fontId="19" fillId="0" borderId="0" xfId="1" applyFont="1" applyAlignment="1" applyProtection="1">
      <alignment vertical="center"/>
    </xf>
    <xf numFmtId="0" fontId="21" fillId="0" borderId="18" xfId="1" applyFont="1" applyFill="1" applyBorder="1" applyAlignment="1" applyProtection="1">
      <alignment horizontal="center" vertical="center"/>
    </xf>
    <xf numFmtId="0" fontId="17" fillId="0" borderId="107" xfId="1" applyFont="1" applyBorder="1" applyAlignment="1" applyProtection="1">
      <alignment vertical="center"/>
    </xf>
    <xf numFmtId="0" fontId="17" fillId="0" borderId="0" xfId="1" applyFont="1" applyAlignment="1" applyProtection="1">
      <alignment vertical="center"/>
    </xf>
    <xf numFmtId="0" fontId="31" fillId="0" borderId="0" xfId="1" applyFont="1" applyAlignment="1" applyProtection="1"/>
    <xf numFmtId="0" fontId="24" fillId="9" borderId="38" xfId="1" applyFont="1" applyFill="1" applyBorder="1" applyAlignment="1" applyProtection="1">
      <alignment vertical="center"/>
    </xf>
    <xf numFmtId="0" fontId="24" fillId="9" borderId="22" xfId="1" applyFont="1" applyFill="1" applyBorder="1" applyAlignment="1" applyProtection="1">
      <alignment vertical="center"/>
    </xf>
    <xf numFmtId="0" fontId="24" fillId="9" borderId="37" xfId="1" applyFont="1" applyFill="1" applyBorder="1" applyAlignment="1" applyProtection="1">
      <alignment vertical="center"/>
    </xf>
    <xf numFmtId="0" fontId="18" fillId="0" borderId="0" xfId="1" applyFont="1" applyAlignment="1" applyProtection="1">
      <alignment vertical="top"/>
    </xf>
    <xf numFmtId="0" fontId="24" fillId="9" borderId="38" xfId="1" applyFont="1" applyFill="1" applyBorder="1" applyAlignment="1" applyProtection="1">
      <alignment horizontal="left" vertical="center"/>
    </xf>
    <xf numFmtId="0" fontId="24" fillId="9" borderId="22" xfId="1" applyFont="1" applyFill="1" applyBorder="1" applyAlignment="1" applyProtection="1">
      <alignment horizontal="left" vertical="center"/>
    </xf>
    <xf numFmtId="0" fontId="24" fillId="9" borderId="37" xfId="1" applyFont="1" applyFill="1" applyBorder="1" applyAlignment="1" applyProtection="1">
      <alignment horizontal="left" vertical="center"/>
    </xf>
    <xf numFmtId="0" fontId="21" fillId="0" borderId="38" xfId="1" applyFont="1" applyFill="1" applyBorder="1" applyAlignment="1" applyProtection="1">
      <alignment vertical="center"/>
    </xf>
    <xf numFmtId="0" fontId="21" fillId="0" borderId="37" xfId="1" applyFont="1" applyFill="1" applyBorder="1" applyAlignment="1" applyProtection="1">
      <alignment vertical="center"/>
    </xf>
    <xf numFmtId="0" fontId="21" fillId="8" borderId="42" xfId="1" applyFont="1" applyFill="1" applyBorder="1" applyAlignment="1" applyProtection="1">
      <alignment vertical="center"/>
    </xf>
    <xf numFmtId="0" fontId="21" fillId="8" borderId="109" xfId="1" applyFont="1" applyFill="1" applyBorder="1" applyAlignment="1" applyProtection="1">
      <alignment vertical="center"/>
    </xf>
    <xf numFmtId="0" fontId="21" fillId="8" borderId="56" xfId="1" applyFont="1" applyFill="1" applyBorder="1" applyAlignment="1" applyProtection="1">
      <alignment vertical="center"/>
    </xf>
    <xf numFmtId="0" fontId="21" fillId="8" borderId="34" xfId="1" applyFont="1" applyFill="1" applyBorder="1" applyAlignment="1" applyProtection="1">
      <alignment vertical="center"/>
    </xf>
    <xf numFmtId="0" fontId="21" fillId="8" borderId="50" xfId="1" applyFont="1" applyFill="1" applyBorder="1" applyAlignment="1" applyProtection="1">
      <alignment vertical="center"/>
    </xf>
    <xf numFmtId="0" fontId="21" fillId="8" borderId="110" xfId="1" applyFont="1" applyFill="1" applyBorder="1" applyAlignment="1" applyProtection="1">
      <alignment vertical="center"/>
    </xf>
    <xf numFmtId="0" fontId="33" fillId="3" borderId="74" xfId="0" applyFont="1" applyFill="1" applyBorder="1" applyProtection="1">
      <alignment vertical="center"/>
    </xf>
    <xf numFmtId="0" fontId="33" fillId="3" borderId="1" xfId="0" applyFont="1" applyFill="1" applyBorder="1" applyProtection="1">
      <alignment vertical="center"/>
    </xf>
    <xf numFmtId="0" fontId="17" fillId="2" borderId="0" xfId="1" applyFont="1" applyFill="1" applyAlignment="1" applyProtection="1">
      <alignment vertical="center" wrapText="1"/>
    </xf>
    <xf numFmtId="0" fontId="35" fillId="2" borderId="0" xfId="2" applyFont="1" applyFill="1" applyAlignment="1" applyProtection="1">
      <alignment horizontal="center" vertical="center" wrapText="1"/>
    </xf>
    <xf numFmtId="0" fontId="17" fillId="2" borderId="0" xfId="1" applyFont="1" applyFill="1" applyAlignment="1" applyProtection="1">
      <alignment horizontal="center" vertical="center" wrapText="1"/>
    </xf>
    <xf numFmtId="0" fontId="17" fillId="2" borderId="0" xfId="1" applyFont="1" applyFill="1" applyBorder="1" applyAlignment="1" applyProtection="1">
      <alignment vertical="center" wrapText="1"/>
      <protection locked="0"/>
    </xf>
    <xf numFmtId="0" fontId="30" fillId="2" borderId="0" xfId="1" applyFont="1" applyFill="1" applyBorder="1" applyAlignment="1" applyProtection="1">
      <alignment horizontal="center" vertical="center" wrapText="1"/>
    </xf>
    <xf numFmtId="0" fontId="21" fillId="2" borderId="0" xfId="1" applyFont="1" applyFill="1" applyBorder="1" applyAlignment="1" applyProtection="1">
      <alignment vertical="center"/>
      <protection locked="0"/>
    </xf>
    <xf numFmtId="0" fontId="37" fillId="0" borderId="0" xfId="1" applyFont="1" applyFill="1" applyBorder="1" applyAlignment="1" applyProtection="1">
      <alignment vertical="center" wrapText="1"/>
      <protection locked="0"/>
    </xf>
    <xf numFmtId="0" fontId="37" fillId="3" borderId="58" xfId="1" applyFont="1" applyFill="1" applyBorder="1" applyAlignment="1" applyProtection="1">
      <alignment vertical="center" wrapText="1"/>
      <protection locked="0"/>
    </xf>
    <xf numFmtId="0" fontId="38" fillId="8" borderId="34" xfId="1" applyFont="1" applyFill="1" applyBorder="1" applyAlignment="1" applyProtection="1">
      <alignment horizontal="center" vertical="center" wrapText="1"/>
    </xf>
    <xf numFmtId="0" fontId="38" fillId="8" borderId="36" xfId="1" applyFont="1" applyFill="1" applyBorder="1" applyAlignment="1" applyProtection="1">
      <alignment horizontal="center" vertical="center" wrapText="1"/>
    </xf>
    <xf numFmtId="0" fontId="39" fillId="8" borderId="36" xfId="1" applyFont="1" applyFill="1" applyBorder="1" applyAlignment="1" applyProtection="1">
      <alignment horizontal="center" vertical="center" wrapText="1"/>
    </xf>
    <xf numFmtId="0" fontId="40" fillId="3" borderId="59" xfId="1" applyFont="1" applyFill="1" applyBorder="1" applyAlignment="1" applyProtection="1">
      <alignment horizontal="center" vertical="center" wrapText="1"/>
      <protection locked="0"/>
    </xf>
    <xf numFmtId="0" fontId="17" fillId="2" borderId="0" xfId="1" applyFont="1" applyFill="1" applyAlignment="1" applyProtection="1">
      <alignment vertical="center" wrapText="1"/>
    </xf>
    <xf numFmtId="0" fontId="35" fillId="2" borderId="0" xfId="2" applyFont="1" applyFill="1" applyAlignment="1" applyProtection="1">
      <alignment horizontal="center" vertical="center" wrapText="1"/>
    </xf>
    <xf numFmtId="0" fontId="17" fillId="2" borderId="0" xfId="1" applyFont="1" applyFill="1" applyAlignment="1" applyProtection="1">
      <alignment horizontal="center" vertical="center" wrapText="1"/>
    </xf>
    <xf numFmtId="0" fontId="17" fillId="0" borderId="32"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15"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36" xfId="1" applyFont="1" applyFill="1" applyBorder="1" applyAlignment="1" applyProtection="1">
      <alignment horizontal="center" vertical="center"/>
    </xf>
    <xf numFmtId="0" fontId="17" fillId="0" borderId="78" xfId="1" applyFont="1" applyFill="1" applyBorder="1" applyAlignment="1" applyProtection="1">
      <alignment horizontal="center" vertical="center"/>
    </xf>
    <xf numFmtId="0" fontId="17" fillId="0" borderId="79" xfId="1" applyFont="1" applyFill="1" applyBorder="1" applyAlignment="1" applyProtection="1">
      <alignment horizontal="center" vertical="center"/>
    </xf>
    <xf numFmtId="0" fontId="17" fillId="0" borderId="108" xfId="1" applyFont="1" applyFill="1" applyBorder="1" applyAlignment="1" applyProtection="1">
      <alignment horizontal="center" vertical="center"/>
    </xf>
    <xf numFmtId="0" fontId="42" fillId="6" borderId="1" xfId="9" applyFont="1" applyFill="1" applyBorder="1" applyAlignment="1" applyProtection="1">
      <alignment horizontal="left" vertical="center" wrapText="1"/>
    </xf>
    <xf numFmtId="178" fontId="42" fillId="7" borderId="1" xfId="9" applyNumberFormat="1" applyFont="1" applyFill="1" applyBorder="1" applyAlignment="1" applyProtection="1">
      <alignment horizontal="right" vertical="center" wrapText="1" indent="1"/>
    </xf>
    <xf numFmtId="0" fontId="21" fillId="0" borderId="14" xfId="1" applyFont="1" applyFill="1" applyBorder="1" applyAlignment="1" applyProtection="1">
      <alignment horizontal="center" vertical="center"/>
    </xf>
    <xf numFmtId="0" fontId="26" fillId="0" borderId="13" xfId="1" applyFont="1" applyFill="1" applyBorder="1" applyAlignment="1" applyProtection="1">
      <alignment horizontal="center" vertical="center"/>
      <protection locked="0"/>
    </xf>
    <xf numFmtId="0" fontId="21" fillId="0" borderId="13" xfId="1" applyFont="1" applyFill="1" applyBorder="1" applyAlignment="1" applyProtection="1">
      <alignment vertical="center"/>
    </xf>
    <xf numFmtId="0" fontId="23" fillId="2" borderId="0" xfId="1" applyFont="1" applyFill="1" applyAlignment="1" applyProtection="1">
      <alignment horizontal="center" vertical="center"/>
    </xf>
    <xf numFmtId="0" fontId="21" fillId="8" borderId="1" xfId="1" applyFont="1" applyFill="1" applyBorder="1" applyAlignment="1" applyProtection="1">
      <alignment horizontal="center" vertical="center" wrapText="1"/>
    </xf>
    <xf numFmtId="0" fontId="21" fillId="8" borderId="38" xfId="1" applyFont="1" applyFill="1" applyBorder="1" applyAlignment="1" applyProtection="1">
      <alignment horizontal="center" vertical="center" wrapText="1"/>
    </xf>
    <xf numFmtId="0" fontId="35" fillId="2" borderId="0" xfId="2" applyFont="1" applyFill="1" applyAlignment="1" applyProtection="1">
      <alignment horizontal="center" vertical="center" wrapText="1"/>
    </xf>
    <xf numFmtId="0" fontId="17" fillId="2" borderId="0" xfId="1" applyFont="1" applyFill="1" applyAlignment="1" applyProtection="1">
      <alignment horizontal="center" vertical="center" wrapText="1"/>
    </xf>
    <xf numFmtId="0" fontId="21" fillId="8" borderId="19" xfId="1" applyFont="1" applyFill="1" applyBorder="1" applyAlignment="1" applyProtection="1">
      <alignment horizontal="center" vertical="center"/>
    </xf>
    <xf numFmtId="0" fontId="20" fillId="8" borderId="18" xfId="1" applyFont="1" applyFill="1" applyBorder="1" applyAlignment="1" applyProtection="1">
      <alignment horizontal="center" vertical="center"/>
    </xf>
    <xf numFmtId="0" fontId="24" fillId="0" borderId="29" xfId="1" applyFont="1" applyFill="1" applyBorder="1" applyAlignment="1" applyProtection="1">
      <alignment horizontal="center" vertical="center"/>
    </xf>
    <xf numFmtId="0" fontId="24" fillId="0" borderId="26" xfId="1" applyFont="1" applyFill="1" applyBorder="1" applyAlignment="1" applyProtection="1">
      <alignment horizontal="center" vertical="center"/>
    </xf>
    <xf numFmtId="49" fontId="21" fillId="3" borderId="28" xfId="1" applyNumberFormat="1" applyFont="1" applyFill="1" applyBorder="1" applyAlignment="1" applyProtection="1">
      <alignment horizontal="center" vertical="center"/>
      <protection locked="0"/>
    </xf>
    <xf numFmtId="49" fontId="21" fillId="3" borderId="27" xfId="1" applyNumberFormat="1" applyFont="1" applyFill="1" applyBorder="1" applyAlignment="1" applyProtection="1">
      <alignment horizontal="center" vertical="center"/>
      <protection locked="0"/>
    </xf>
    <xf numFmtId="49" fontId="21" fillId="3" borderId="26" xfId="1" applyNumberFormat="1" applyFont="1" applyFill="1" applyBorder="1" applyAlignment="1" applyProtection="1">
      <alignment horizontal="center" vertical="center"/>
      <protection locked="0"/>
    </xf>
    <xf numFmtId="0" fontId="24" fillId="0" borderId="25" xfId="1" applyFont="1" applyFill="1" applyBorder="1" applyAlignment="1" applyProtection="1">
      <alignment horizontal="center" vertical="center"/>
    </xf>
    <xf numFmtId="49" fontId="21" fillId="3" borderId="25" xfId="1" applyNumberFormat="1" applyFont="1" applyFill="1" applyBorder="1" applyAlignment="1" applyProtection="1">
      <alignment horizontal="center" vertical="center"/>
      <protection locked="0"/>
    </xf>
    <xf numFmtId="49" fontId="21" fillId="3" borderId="24" xfId="1" applyNumberFormat="1" applyFont="1" applyFill="1" applyBorder="1" applyAlignment="1" applyProtection="1">
      <alignment horizontal="center" vertical="center"/>
      <protection locked="0"/>
    </xf>
    <xf numFmtId="0" fontId="21" fillId="0" borderId="16" xfId="1" applyFont="1" applyFill="1" applyBorder="1" applyAlignment="1" applyProtection="1">
      <alignment horizontal="left" vertical="center"/>
    </xf>
    <xf numFmtId="0" fontId="21" fillId="0" borderId="31" xfId="1" applyFont="1" applyFill="1" applyBorder="1" applyAlignment="1" applyProtection="1">
      <alignment horizontal="left" vertical="center"/>
    </xf>
    <xf numFmtId="0" fontId="30" fillId="9" borderId="0" xfId="1" applyFont="1" applyFill="1" applyAlignment="1" applyProtection="1">
      <alignment horizontal="center" vertical="center"/>
    </xf>
    <xf numFmtId="0" fontId="21" fillId="8" borderId="18" xfId="1" applyFont="1" applyFill="1" applyBorder="1" applyAlignment="1" applyProtection="1">
      <alignment horizontal="center" vertical="center"/>
    </xf>
    <xf numFmtId="49" fontId="21" fillId="3" borderId="85" xfId="1" applyNumberFormat="1" applyFont="1" applyFill="1" applyBorder="1" applyAlignment="1" applyProtection="1">
      <alignment horizontal="right" vertical="center"/>
      <protection locked="0"/>
    </xf>
    <xf numFmtId="49" fontId="20" fillId="3" borderId="86" xfId="1" applyNumberFormat="1" applyFont="1" applyFill="1" applyBorder="1" applyAlignment="1" applyProtection="1">
      <alignment horizontal="right" vertical="center"/>
      <protection locked="0"/>
    </xf>
    <xf numFmtId="49" fontId="21" fillId="3" borderId="86" xfId="1" applyNumberFormat="1" applyFont="1" applyFill="1" applyBorder="1" applyAlignment="1" applyProtection="1">
      <alignment horizontal="right" vertical="center"/>
      <protection locked="0"/>
    </xf>
    <xf numFmtId="0" fontId="21" fillId="8" borderId="42" xfId="1" applyFont="1" applyFill="1" applyBorder="1" applyAlignment="1" applyProtection="1">
      <alignment horizontal="center" vertical="center"/>
    </xf>
    <xf numFmtId="0" fontId="21" fillId="8" borderId="40" xfId="1" applyFont="1" applyFill="1" applyBorder="1" applyAlignment="1" applyProtection="1">
      <alignment horizontal="center" vertical="center"/>
    </xf>
    <xf numFmtId="0" fontId="21" fillId="8" borderId="50" xfId="1" applyFont="1" applyFill="1" applyBorder="1" applyAlignment="1" applyProtection="1">
      <alignment horizontal="center" vertical="center"/>
    </xf>
    <xf numFmtId="0" fontId="21" fillId="8" borderId="49" xfId="1" applyFont="1" applyFill="1" applyBorder="1" applyAlignment="1" applyProtection="1">
      <alignment horizontal="center" vertical="center"/>
    </xf>
    <xf numFmtId="0" fontId="24" fillId="0" borderId="52" xfId="1" applyFont="1" applyBorder="1" applyAlignment="1" applyProtection="1">
      <alignment horizontal="center" vertical="center"/>
    </xf>
    <xf numFmtId="0" fontId="24" fillId="0" borderId="53" xfId="1" applyFont="1" applyBorder="1" applyAlignment="1" applyProtection="1">
      <alignment horizontal="center" vertical="center"/>
    </xf>
    <xf numFmtId="49" fontId="21" fillId="3" borderId="52" xfId="1" applyNumberFormat="1" applyFont="1" applyFill="1" applyBorder="1" applyAlignment="1" applyProtection="1">
      <alignment horizontal="left" vertical="center"/>
      <protection locked="0"/>
    </xf>
    <xf numFmtId="49" fontId="21" fillId="3" borderId="51" xfId="1" applyNumberFormat="1" applyFont="1" applyFill="1" applyBorder="1" applyAlignment="1" applyProtection="1">
      <alignment horizontal="left" vertical="center"/>
      <protection locked="0"/>
    </xf>
    <xf numFmtId="49" fontId="21" fillId="3" borderId="95" xfId="1" applyNumberFormat="1" applyFont="1" applyFill="1" applyBorder="1" applyAlignment="1" applyProtection="1">
      <alignment horizontal="left" vertical="center"/>
      <protection locked="0"/>
    </xf>
    <xf numFmtId="0" fontId="24" fillId="0" borderId="45" xfId="1" applyFont="1" applyBorder="1" applyAlignment="1" applyProtection="1">
      <alignment horizontal="center" vertical="center"/>
    </xf>
    <xf numFmtId="0" fontId="24" fillId="0" borderId="46" xfId="1" applyFont="1" applyBorder="1" applyAlignment="1" applyProtection="1">
      <alignment horizontal="center" vertical="center"/>
    </xf>
    <xf numFmtId="49" fontId="21" fillId="3" borderId="18" xfId="1" applyNumberFormat="1" applyFont="1" applyFill="1" applyBorder="1" applyAlignment="1" applyProtection="1">
      <alignment horizontal="center" vertical="center"/>
      <protection locked="0"/>
    </xf>
    <xf numFmtId="0" fontId="24" fillId="0" borderId="94" xfId="1" applyFont="1" applyBorder="1" applyAlignment="1" applyProtection="1">
      <alignment horizontal="center" vertical="center"/>
    </xf>
    <xf numFmtId="0" fontId="24" fillId="0" borderId="51" xfId="1" applyFont="1" applyBorder="1" applyAlignment="1" applyProtection="1">
      <alignment horizontal="center" vertical="center"/>
    </xf>
    <xf numFmtId="0" fontId="24" fillId="0" borderId="55" xfId="1" applyFont="1" applyBorder="1" applyAlignment="1" applyProtection="1">
      <alignment horizontal="center" vertical="center"/>
    </xf>
    <xf numFmtId="0" fontId="24" fillId="0" borderId="96" xfId="1" applyFont="1" applyBorder="1" applyAlignment="1" applyProtection="1">
      <alignment horizontal="center" vertical="center"/>
    </xf>
    <xf numFmtId="0" fontId="24" fillId="0" borderId="44" xfId="1" applyFont="1" applyBorder="1" applyAlignment="1" applyProtection="1">
      <alignment horizontal="center" vertical="center"/>
    </xf>
    <xf numFmtId="0" fontId="24" fillId="0" borderId="48" xfId="1" applyFont="1" applyBorder="1" applyAlignment="1" applyProtection="1">
      <alignment horizontal="center" vertical="center"/>
    </xf>
    <xf numFmtId="0" fontId="24" fillId="0" borderId="98" xfId="1" applyFont="1" applyBorder="1" applyAlignment="1" applyProtection="1">
      <alignment horizontal="center" vertical="center"/>
    </xf>
    <xf numFmtId="0" fontId="24" fillId="0" borderId="67" xfId="1" applyFont="1" applyBorder="1" applyAlignment="1" applyProtection="1">
      <alignment horizontal="center" vertical="center"/>
    </xf>
    <xf numFmtId="0" fontId="24" fillId="0" borderId="68" xfId="1" applyFont="1" applyBorder="1" applyAlignment="1" applyProtection="1">
      <alignment horizontal="center" vertical="center"/>
    </xf>
    <xf numFmtId="0" fontId="22" fillId="0" borderId="0" xfId="1" applyFont="1" applyBorder="1" applyAlignment="1" applyProtection="1">
      <alignment horizontal="right" vertical="center" shrinkToFit="1"/>
    </xf>
    <xf numFmtId="0" fontId="24" fillId="9" borderId="10" xfId="1" applyFont="1" applyFill="1" applyBorder="1" applyAlignment="1" applyProtection="1">
      <alignment horizontal="left" vertical="center"/>
    </xf>
    <xf numFmtId="0" fontId="24" fillId="9" borderId="9" xfId="1" applyFont="1" applyFill="1" applyBorder="1" applyAlignment="1" applyProtection="1">
      <alignment horizontal="left" vertical="center"/>
    </xf>
    <xf numFmtId="0" fontId="24" fillId="9" borderId="8" xfId="1" applyFont="1" applyFill="1" applyBorder="1" applyAlignment="1" applyProtection="1">
      <alignment horizontal="left" vertical="center"/>
    </xf>
    <xf numFmtId="49" fontId="24" fillId="9" borderId="1" xfId="1" applyNumberFormat="1" applyFont="1" applyFill="1" applyBorder="1" applyAlignment="1" applyProtection="1">
      <alignment horizontal="left" vertical="top"/>
      <protection locked="0"/>
    </xf>
    <xf numFmtId="0" fontId="24" fillId="9" borderId="1" xfId="1" applyFont="1" applyFill="1" applyBorder="1" applyAlignment="1" applyProtection="1">
      <alignment horizontal="left" vertical="center"/>
    </xf>
    <xf numFmtId="49" fontId="24" fillId="9" borderId="1" xfId="1" applyNumberFormat="1" applyFont="1" applyFill="1" applyBorder="1" applyAlignment="1" applyProtection="1">
      <alignment vertical="center"/>
      <protection locked="0"/>
    </xf>
    <xf numFmtId="0" fontId="24" fillId="9" borderId="35" xfId="1" applyFont="1" applyFill="1" applyBorder="1" applyAlignment="1" applyProtection="1">
      <alignment horizontal="left" vertical="center"/>
    </xf>
    <xf numFmtId="0" fontId="24" fillId="9" borderId="0" xfId="1" applyFont="1" applyFill="1" applyBorder="1" applyAlignment="1" applyProtection="1">
      <alignment horizontal="left" vertical="center"/>
    </xf>
    <xf numFmtId="0" fontId="24" fillId="9" borderId="36" xfId="1" applyFont="1" applyFill="1" applyBorder="1" applyAlignment="1" applyProtection="1">
      <alignment horizontal="left" vertical="center"/>
    </xf>
    <xf numFmtId="49" fontId="32" fillId="9" borderId="1" xfId="2" applyNumberFormat="1" applyFont="1" applyFill="1" applyBorder="1" applyAlignment="1" applyProtection="1">
      <alignment vertical="center"/>
      <protection locked="0"/>
    </xf>
    <xf numFmtId="0" fontId="24" fillId="9" borderId="7" xfId="1" applyFont="1" applyFill="1" applyBorder="1" applyAlignment="1" applyProtection="1">
      <alignment horizontal="left" vertical="center"/>
    </xf>
    <xf numFmtId="0" fontId="24" fillId="9" borderId="6" xfId="1" applyFont="1" applyFill="1" applyBorder="1" applyAlignment="1" applyProtection="1">
      <alignment horizontal="left" vertical="center"/>
    </xf>
    <xf numFmtId="0" fontId="24" fillId="9" borderId="5" xfId="1" applyFont="1" applyFill="1" applyBorder="1" applyAlignment="1" applyProtection="1">
      <alignment horizontal="left" vertical="center"/>
    </xf>
    <xf numFmtId="0" fontId="24" fillId="9" borderId="1" xfId="1" applyFont="1" applyFill="1" applyBorder="1" applyAlignment="1" applyProtection="1">
      <alignment horizontal="center" vertical="center" wrapText="1"/>
    </xf>
    <xf numFmtId="0" fontId="24" fillId="9" borderId="1" xfId="1" applyFont="1" applyFill="1" applyBorder="1" applyAlignment="1" applyProtection="1">
      <alignment horizontal="center" vertical="center"/>
    </xf>
    <xf numFmtId="0" fontId="24" fillId="9" borderId="38" xfId="1" applyFont="1" applyFill="1" applyBorder="1" applyAlignment="1" applyProtection="1">
      <alignment horizontal="left" vertical="center"/>
    </xf>
    <xf numFmtId="0" fontId="24" fillId="9" borderId="22" xfId="1" applyFont="1" applyFill="1" applyBorder="1" applyAlignment="1" applyProtection="1">
      <alignment horizontal="left" vertical="center"/>
    </xf>
    <xf numFmtId="0" fontId="24" fillId="9" borderId="37" xfId="1" applyFont="1" applyFill="1" applyBorder="1" applyAlignment="1" applyProtection="1">
      <alignment horizontal="left" vertical="center"/>
    </xf>
    <xf numFmtId="49" fontId="24" fillId="9" borderId="38" xfId="1" applyNumberFormat="1" applyFont="1" applyFill="1" applyBorder="1" applyAlignment="1" applyProtection="1">
      <alignment horizontal="left" vertical="center"/>
      <protection locked="0"/>
    </xf>
    <xf numFmtId="49" fontId="24" fillId="9" borderId="22" xfId="1" applyNumberFormat="1" applyFont="1" applyFill="1" applyBorder="1" applyAlignment="1" applyProtection="1">
      <alignment horizontal="left" vertical="center"/>
      <protection locked="0"/>
    </xf>
    <xf numFmtId="49" fontId="24" fillId="9" borderId="37" xfId="1" applyNumberFormat="1" applyFont="1" applyFill="1" applyBorder="1" applyAlignment="1" applyProtection="1">
      <alignment horizontal="left" vertical="center"/>
      <protection locked="0"/>
    </xf>
    <xf numFmtId="49" fontId="24" fillId="9" borderId="1" xfId="1" applyNumberFormat="1" applyFont="1" applyFill="1" applyBorder="1" applyAlignment="1" applyProtection="1">
      <alignment vertical="top"/>
      <protection locked="0"/>
    </xf>
    <xf numFmtId="49" fontId="21" fillId="3" borderId="22" xfId="1" applyNumberFormat="1" applyFont="1" applyFill="1" applyBorder="1" applyAlignment="1" applyProtection="1">
      <alignment horizontal="left" vertical="top"/>
      <protection locked="0"/>
    </xf>
    <xf numFmtId="49" fontId="21" fillId="3" borderId="37" xfId="1" applyNumberFormat="1" applyFont="1" applyFill="1" applyBorder="1" applyAlignment="1" applyProtection="1">
      <alignment horizontal="left" vertical="top"/>
      <protection locked="0"/>
    </xf>
    <xf numFmtId="49" fontId="24" fillId="9" borderId="1" xfId="1" applyNumberFormat="1" applyFont="1" applyFill="1" applyBorder="1" applyAlignment="1" applyProtection="1">
      <alignment horizontal="left" vertical="center"/>
      <protection locked="0"/>
    </xf>
    <xf numFmtId="0" fontId="21" fillId="8" borderId="0" xfId="1" applyFont="1" applyFill="1" applyBorder="1" applyAlignment="1" applyProtection="1">
      <alignment horizontal="center" vertical="center"/>
    </xf>
    <xf numFmtId="0" fontId="21" fillId="0" borderId="10" xfId="1" applyFont="1" applyFill="1" applyBorder="1" applyAlignment="1" applyProtection="1">
      <alignment horizontal="left" vertical="center" wrapText="1"/>
    </xf>
    <xf numFmtId="0" fontId="21" fillId="0" borderId="9" xfId="1" applyFont="1" applyFill="1" applyBorder="1" applyAlignment="1" applyProtection="1">
      <alignment horizontal="left" vertical="center" wrapText="1"/>
    </xf>
    <xf numFmtId="0" fontId="21" fillId="0" borderId="8" xfId="1" applyFont="1" applyFill="1" applyBorder="1" applyAlignment="1" applyProtection="1">
      <alignment horizontal="left" vertical="center" wrapText="1"/>
    </xf>
    <xf numFmtId="0" fontId="21" fillId="0" borderId="35" xfId="1" applyFont="1" applyFill="1" applyBorder="1" applyAlignment="1" applyProtection="1">
      <alignment horizontal="left" vertical="center" wrapText="1"/>
    </xf>
    <xf numFmtId="0" fontId="21" fillId="0" borderId="0" xfId="1" applyFont="1" applyFill="1" applyBorder="1" applyAlignment="1" applyProtection="1">
      <alignment horizontal="left" vertical="center" wrapText="1"/>
    </xf>
    <xf numFmtId="0" fontId="21" fillId="0" borderId="36" xfId="1" applyFont="1" applyFill="1" applyBorder="1" applyAlignment="1" applyProtection="1">
      <alignment horizontal="left" vertical="center" wrapText="1"/>
    </xf>
    <xf numFmtId="0" fontId="21" fillId="0" borderId="7" xfId="1" applyFont="1" applyFill="1" applyBorder="1" applyAlignment="1" applyProtection="1">
      <alignment horizontal="left" vertical="center" wrapText="1"/>
    </xf>
    <xf numFmtId="0" fontId="21" fillId="0" borderId="6" xfId="1" applyFont="1" applyFill="1" applyBorder="1" applyAlignment="1" applyProtection="1">
      <alignment horizontal="left" vertical="center" wrapText="1"/>
    </xf>
    <xf numFmtId="0" fontId="21" fillId="0" borderId="5" xfId="1" applyFont="1" applyFill="1" applyBorder="1" applyAlignment="1" applyProtection="1">
      <alignment horizontal="left" vertical="center" wrapText="1"/>
    </xf>
    <xf numFmtId="0" fontId="17" fillId="0" borderId="23"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17" fillId="0" borderId="37" xfId="1" applyFont="1" applyFill="1" applyBorder="1" applyAlignment="1" applyProtection="1">
      <alignment horizontal="center" vertical="center"/>
    </xf>
    <xf numFmtId="49" fontId="21" fillId="3" borderId="17" xfId="1" applyNumberFormat="1" applyFont="1" applyFill="1" applyBorder="1" applyAlignment="1" applyProtection="1">
      <alignment horizontal="center" vertical="center"/>
      <protection locked="0"/>
    </xf>
    <xf numFmtId="49" fontId="21" fillId="3" borderId="16" xfId="1" applyNumberFormat="1" applyFont="1" applyFill="1" applyBorder="1" applyAlignment="1" applyProtection="1">
      <alignment horizontal="center" vertical="center"/>
      <protection locked="0"/>
    </xf>
    <xf numFmtId="49" fontId="21" fillId="3" borderId="23" xfId="1" applyNumberFormat="1" applyFont="1" applyFill="1" applyBorder="1" applyAlignment="1" applyProtection="1">
      <alignment horizontal="center" vertical="center"/>
      <protection locked="0"/>
    </xf>
    <xf numFmtId="49" fontId="21" fillId="3" borderId="22" xfId="1" applyNumberFormat="1" applyFont="1" applyFill="1" applyBorder="1" applyAlignment="1" applyProtection="1">
      <alignment horizontal="center" vertical="center"/>
      <protection locked="0"/>
    </xf>
    <xf numFmtId="0" fontId="27" fillId="0" borderId="21" xfId="1" applyFont="1" applyBorder="1" applyAlignment="1" applyProtection="1">
      <alignment vertical="top" wrapText="1"/>
    </xf>
    <xf numFmtId="0" fontId="27" fillId="0" borderId="20" xfId="1" applyFont="1" applyBorder="1" applyAlignment="1" applyProtection="1">
      <alignment vertical="top" wrapText="1"/>
    </xf>
    <xf numFmtId="0" fontId="27" fillId="0" borderId="15" xfId="1" applyFont="1" applyBorder="1" applyAlignment="1" applyProtection="1">
      <alignment vertical="top" wrapText="1"/>
    </xf>
    <xf numFmtId="0" fontId="27" fillId="0" borderId="0" xfId="1" applyFont="1" applyBorder="1" applyAlignment="1" applyProtection="1">
      <alignment vertical="top" wrapText="1"/>
    </xf>
    <xf numFmtId="0" fontId="24" fillId="2" borderId="20" xfId="1" applyFont="1" applyFill="1" applyBorder="1" applyAlignment="1" applyProtection="1">
      <alignment horizontal="left" vertical="top" wrapText="1"/>
    </xf>
    <xf numFmtId="181" fontId="21" fillId="3" borderId="16" xfId="1" applyNumberFormat="1" applyFont="1" applyFill="1" applyBorder="1" applyAlignment="1" applyProtection="1">
      <alignment horizontal="center" vertical="center"/>
      <protection locked="0"/>
    </xf>
    <xf numFmtId="181" fontId="21" fillId="3" borderId="77" xfId="1" applyNumberFormat="1" applyFont="1" applyFill="1" applyBorder="1" applyAlignment="1" applyProtection="1">
      <alignment horizontal="center" vertical="center"/>
      <protection locked="0"/>
    </xf>
    <xf numFmtId="182" fontId="21" fillId="0" borderId="9" xfId="1" applyNumberFormat="1" applyFont="1" applyFill="1" applyBorder="1" applyAlignment="1" applyProtection="1">
      <alignment horizontal="center" vertical="center"/>
    </xf>
    <xf numFmtId="182" fontId="21" fillId="0" borderId="30" xfId="1" applyNumberFormat="1" applyFont="1" applyFill="1" applyBorder="1" applyAlignment="1" applyProtection="1">
      <alignment horizontal="center" vertical="center"/>
    </xf>
    <xf numFmtId="182" fontId="21" fillId="0" borderId="0" xfId="1" applyNumberFormat="1" applyFont="1" applyFill="1" applyBorder="1" applyAlignment="1" applyProtection="1">
      <alignment horizontal="center" vertical="center"/>
    </xf>
    <xf numFmtId="182" fontId="21" fillId="0" borderId="34" xfId="1" applyNumberFormat="1" applyFont="1" applyFill="1" applyBorder="1" applyAlignment="1" applyProtection="1">
      <alignment horizontal="center" vertical="center"/>
    </xf>
    <xf numFmtId="0" fontId="29" fillId="2" borderId="11" xfId="1" applyFont="1" applyFill="1" applyBorder="1" applyAlignment="1" applyProtection="1">
      <alignment vertical="top" wrapText="1"/>
    </xf>
    <xf numFmtId="0" fontId="17" fillId="2" borderId="11" xfId="1" applyFont="1" applyFill="1" applyBorder="1" applyAlignment="1" applyProtection="1">
      <alignment vertical="top" wrapText="1"/>
    </xf>
    <xf numFmtId="0" fontId="17" fillId="2" borderId="6" xfId="1" applyFont="1" applyFill="1" applyBorder="1" applyAlignment="1" applyProtection="1">
      <alignment vertical="top" wrapText="1"/>
    </xf>
    <xf numFmtId="0" fontId="17" fillId="0" borderId="15"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36" xfId="1" applyFont="1" applyFill="1" applyBorder="1" applyAlignment="1" applyProtection="1">
      <alignment horizontal="center" vertical="center"/>
    </xf>
    <xf numFmtId="0" fontId="16" fillId="9" borderId="37" xfId="1" applyFont="1" applyFill="1" applyBorder="1" applyAlignment="1" applyProtection="1">
      <alignment horizontal="center" vertical="center"/>
    </xf>
    <xf numFmtId="0" fontId="16" fillId="9" borderId="81" xfId="1" applyFont="1" applyFill="1" applyBorder="1" applyAlignment="1" applyProtection="1">
      <alignment horizontal="center" vertical="center"/>
    </xf>
    <xf numFmtId="181" fontId="21" fillId="3" borderId="6" xfId="1" quotePrefix="1" applyNumberFormat="1" applyFont="1" applyFill="1" applyBorder="1" applyAlignment="1" applyProtection="1">
      <alignment horizontal="center" vertical="center"/>
      <protection locked="0"/>
    </xf>
    <xf numFmtId="181" fontId="21" fillId="3" borderId="33" xfId="1" applyNumberFormat="1" applyFont="1" applyFill="1" applyBorder="1" applyAlignment="1" applyProtection="1">
      <alignment horizontal="center" vertical="center"/>
      <protection locked="0"/>
    </xf>
    <xf numFmtId="0" fontId="16" fillId="9" borderId="38" xfId="1" applyFont="1" applyFill="1" applyBorder="1" applyAlignment="1" applyProtection="1">
      <alignment horizontal="center" vertical="center"/>
    </xf>
    <xf numFmtId="0" fontId="16" fillId="9" borderId="22" xfId="1" applyFont="1" applyFill="1" applyBorder="1" applyAlignment="1" applyProtection="1">
      <alignment horizontal="center" vertical="center"/>
    </xf>
    <xf numFmtId="0" fontId="16" fillId="9" borderId="23" xfId="1" applyFont="1" applyFill="1" applyBorder="1" applyAlignment="1" applyProtection="1">
      <alignment horizontal="center" vertical="center"/>
    </xf>
    <xf numFmtId="49" fontId="21" fillId="3" borderId="54" xfId="1" applyNumberFormat="1" applyFont="1" applyFill="1" applyBorder="1" applyAlignment="1" applyProtection="1">
      <alignment horizontal="left" vertical="center"/>
      <protection locked="0"/>
    </xf>
    <xf numFmtId="49" fontId="21" fillId="3" borderId="53" xfId="1" applyNumberFormat="1" applyFont="1" applyFill="1" applyBorder="1" applyAlignment="1" applyProtection="1">
      <alignment horizontal="left" vertical="center"/>
      <protection locked="0"/>
    </xf>
    <xf numFmtId="49" fontId="21" fillId="3" borderId="47" xfId="1" applyNumberFormat="1" applyFont="1" applyFill="1" applyBorder="1" applyAlignment="1" applyProtection="1">
      <alignment horizontal="left" vertical="center"/>
      <protection locked="0"/>
    </xf>
    <xf numFmtId="49" fontId="21" fillId="3" borderId="44" xfId="1" applyNumberFormat="1" applyFont="1" applyFill="1" applyBorder="1" applyAlignment="1" applyProtection="1">
      <alignment horizontal="left" vertical="center"/>
      <protection locked="0"/>
    </xf>
    <xf numFmtId="49" fontId="21" fillId="3" borderId="46" xfId="1" applyNumberFormat="1" applyFont="1" applyFill="1" applyBorder="1" applyAlignment="1" applyProtection="1">
      <alignment horizontal="left" vertical="center"/>
      <protection locked="0"/>
    </xf>
    <xf numFmtId="49" fontId="21" fillId="3" borderId="66" xfId="1" applyNumberFormat="1" applyFont="1" applyFill="1" applyBorder="1" applyAlignment="1" applyProtection="1">
      <alignment horizontal="left" vertical="center"/>
      <protection locked="0"/>
    </xf>
    <xf numFmtId="49" fontId="21" fillId="3" borderId="67" xfId="1" applyNumberFormat="1" applyFont="1" applyFill="1" applyBorder="1" applyAlignment="1" applyProtection="1">
      <alignment horizontal="left" vertical="center"/>
      <protection locked="0"/>
    </xf>
    <xf numFmtId="49" fontId="21" fillId="3" borderId="68" xfId="1" applyNumberFormat="1" applyFont="1" applyFill="1" applyBorder="1" applyAlignment="1" applyProtection="1">
      <alignment horizontal="left" vertical="center"/>
      <protection locked="0"/>
    </xf>
    <xf numFmtId="0" fontId="21" fillId="8" borderId="56" xfId="1" applyFont="1" applyFill="1" applyBorder="1" applyAlignment="1" applyProtection="1">
      <alignment horizontal="center" vertical="center"/>
    </xf>
    <xf numFmtId="0" fontId="24" fillId="0" borderId="92" xfId="1" applyFont="1" applyBorder="1" applyAlignment="1" applyProtection="1">
      <alignment horizontal="center" vertical="center"/>
    </xf>
    <xf numFmtId="0" fontId="24" fillId="0" borderId="18" xfId="1" applyFont="1" applyBorder="1" applyAlignment="1" applyProtection="1">
      <alignment horizontal="center" vertical="center"/>
    </xf>
    <xf numFmtId="0" fontId="24" fillId="0" borderId="39" xfId="1" applyFont="1" applyBorder="1" applyAlignment="1" applyProtection="1">
      <alignment horizontal="center" vertical="center"/>
    </xf>
    <xf numFmtId="49" fontId="21" fillId="3" borderId="19" xfId="1" applyNumberFormat="1" applyFont="1" applyFill="1" applyBorder="1" applyAlignment="1" applyProtection="1">
      <alignment horizontal="left" vertical="center"/>
      <protection locked="0"/>
    </xf>
    <xf numFmtId="49" fontId="21" fillId="3" borderId="18" xfId="1" applyNumberFormat="1" applyFont="1" applyFill="1" applyBorder="1" applyAlignment="1" applyProtection="1">
      <alignment horizontal="left" vertical="center"/>
      <protection locked="0"/>
    </xf>
    <xf numFmtId="49" fontId="21" fillId="3" borderId="93" xfId="1" applyNumberFormat="1" applyFont="1" applyFill="1" applyBorder="1" applyAlignment="1" applyProtection="1">
      <alignment horizontal="left" vertical="center"/>
      <protection locked="0"/>
    </xf>
    <xf numFmtId="0" fontId="24" fillId="0" borderId="100" xfId="1" applyFont="1" applyBorder="1" applyAlignment="1" applyProtection="1">
      <alignment horizontal="center" vertical="center"/>
    </xf>
    <xf numFmtId="0" fontId="24" fillId="0" borderId="101" xfId="1" applyFont="1" applyBorder="1" applyAlignment="1" applyProtection="1">
      <alignment horizontal="center" vertical="center"/>
    </xf>
    <xf numFmtId="0" fontId="24" fillId="0" borderId="102" xfId="1" applyFont="1" applyBorder="1" applyAlignment="1" applyProtection="1">
      <alignment horizontal="center" vertical="center"/>
    </xf>
    <xf numFmtId="49" fontId="21" fillId="3" borderId="103" xfId="1" applyNumberFormat="1" applyFont="1" applyFill="1" applyBorder="1" applyAlignment="1" applyProtection="1">
      <alignment horizontal="left" vertical="center"/>
      <protection locked="0"/>
    </xf>
    <xf numFmtId="49" fontId="21" fillId="3" borderId="101" xfId="1" applyNumberFormat="1" applyFont="1" applyFill="1" applyBorder="1" applyAlignment="1" applyProtection="1">
      <alignment horizontal="left" vertical="center"/>
      <protection locked="0"/>
    </xf>
    <xf numFmtId="49" fontId="21" fillId="3" borderId="104" xfId="1" applyNumberFormat="1" applyFont="1" applyFill="1" applyBorder="1" applyAlignment="1" applyProtection="1">
      <alignment horizontal="left" vertical="center"/>
      <protection locked="0"/>
    </xf>
    <xf numFmtId="49" fontId="21" fillId="3" borderId="97" xfId="1" applyNumberFormat="1" applyFont="1" applyFill="1" applyBorder="1" applyAlignment="1" applyProtection="1">
      <alignment horizontal="left" vertical="center"/>
      <protection locked="0"/>
    </xf>
    <xf numFmtId="0" fontId="24" fillId="0" borderId="105" xfId="1" applyFont="1" applyBorder="1" applyAlignment="1" applyProtection="1">
      <alignment horizontal="center" vertical="center"/>
    </xf>
    <xf numFmtId="0" fontId="24" fillId="0" borderId="104" xfId="1" applyFont="1" applyBorder="1" applyAlignment="1" applyProtection="1">
      <alignment horizontal="center" vertical="center"/>
    </xf>
    <xf numFmtId="0" fontId="17" fillId="2" borderId="0" xfId="1" applyFont="1" applyFill="1" applyAlignment="1" applyProtection="1">
      <alignment horizontal="left" vertical="center" wrapText="1"/>
    </xf>
    <xf numFmtId="49" fontId="36" fillId="3" borderId="42" xfId="2" applyNumberFormat="1" applyFont="1" applyFill="1" applyBorder="1" applyAlignment="1" applyProtection="1">
      <alignment horizontal="left" vertical="center"/>
      <protection locked="0"/>
    </xf>
    <xf numFmtId="49" fontId="21" fillId="3" borderId="40" xfId="1" applyNumberFormat="1" applyFont="1" applyFill="1" applyBorder="1" applyAlignment="1" applyProtection="1">
      <alignment horizontal="left" vertical="center"/>
      <protection locked="0"/>
    </xf>
    <xf numFmtId="49" fontId="21" fillId="3" borderId="99" xfId="1" applyNumberFormat="1" applyFont="1" applyFill="1" applyBorder="1" applyAlignment="1" applyProtection="1">
      <alignment horizontal="left" vertical="center"/>
      <protection locked="0"/>
    </xf>
    <xf numFmtId="0" fontId="24" fillId="0" borderId="60" xfId="1" applyFont="1" applyBorder="1" applyAlignment="1" applyProtection="1">
      <alignment horizontal="center" vertical="center"/>
    </xf>
    <xf numFmtId="0" fontId="24" fillId="0" borderId="0" xfId="1" applyFont="1" applyBorder="1" applyAlignment="1" applyProtection="1">
      <alignment horizontal="center" vertical="center"/>
    </xf>
    <xf numFmtId="0" fontId="24" fillId="0" borderId="65" xfId="1" applyFont="1" applyBorder="1" applyAlignment="1" applyProtection="1">
      <alignment horizontal="center" vertical="center"/>
    </xf>
    <xf numFmtId="49" fontId="21" fillId="3" borderId="42" xfId="1" applyNumberFormat="1" applyFont="1" applyFill="1" applyBorder="1" applyAlignment="1" applyProtection="1">
      <alignment horizontal="left" vertical="center"/>
      <protection locked="0"/>
    </xf>
    <xf numFmtId="49" fontId="21" fillId="3" borderId="45" xfId="1" applyNumberFormat="1" applyFont="1" applyFill="1" applyBorder="1" applyAlignment="1" applyProtection="1">
      <alignment horizontal="left" vertical="center"/>
      <protection locked="0"/>
    </xf>
    <xf numFmtId="0" fontId="21" fillId="8" borderId="52" xfId="1" applyFont="1" applyFill="1" applyBorder="1" applyAlignment="1" applyProtection="1">
      <alignment horizontal="center" vertical="center"/>
    </xf>
    <xf numFmtId="0" fontId="21" fillId="8" borderId="51" xfId="1" applyFont="1" applyFill="1" applyBorder="1" applyAlignment="1" applyProtection="1">
      <alignment horizontal="center" vertical="center"/>
    </xf>
    <xf numFmtId="49" fontId="21" fillId="3" borderId="88" xfId="1" applyNumberFormat="1" applyFont="1" applyFill="1" applyBorder="1" applyAlignment="1" applyProtection="1">
      <alignment horizontal="left" vertical="center"/>
      <protection locked="0"/>
    </xf>
    <xf numFmtId="49" fontId="21" fillId="3" borderId="57" xfId="1" applyNumberFormat="1" applyFont="1" applyFill="1" applyBorder="1" applyAlignment="1" applyProtection="1">
      <alignment horizontal="left" vertical="center"/>
      <protection locked="0"/>
    </xf>
    <xf numFmtId="49" fontId="21" fillId="3" borderId="89" xfId="1" applyNumberFormat="1" applyFont="1" applyFill="1" applyBorder="1" applyAlignment="1" applyProtection="1">
      <alignment horizontal="left" vertical="center"/>
      <protection locked="0"/>
    </xf>
    <xf numFmtId="49" fontId="21" fillId="3" borderId="90" xfId="1" applyNumberFormat="1" applyFont="1" applyFill="1" applyBorder="1" applyAlignment="1" applyProtection="1">
      <alignment horizontal="left" vertical="center"/>
      <protection locked="0"/>
    </xf>
    <xf numFmtId="49" fontId="21" fillId="3" borderId="49" xfId="1" applyNumberFormat="1" applyFont="1" applyFill="1" applyBorder="1" applyAlignment="1" applyProtection="1">
      <alignment horizontal="left" vertical="center"/>
      <protection locked="0"/>
    </xf>
    <xf numFmtId="49" fontId="21" fillId="3" borderId="91" xfId="1" applyNumberFormat="1" applyFont="1" applyFill="1" applyBorder="1" applyAlignment="1" applyProtection="1">
      <alignment horizontal="left" vertical="center"/>
      <protection locked="0"/>
    </xf>
    <xf numFmtId="0" fontId="21" fillId="8" borderId="84" xfId="1" applyFont="1" applyFill="1" applyBorder="1" applyAlignment="1" applyProtection="1">
      <alignment horizontal="center" vertical="center"/>
    </xf>
    <xf numFmtId="0" fontId="21" fillId="8" borderId="9" xfId="1" applyFont="1" applyFill="1" applyBorder="1" applyAlignment="1" applyProtection="1">
      <alignment horizontal="center" vertical="center"/>
    </xf>
    <xf numFmtId="0" fontId="24" fillId="0" borderId="42" xfId="1" applyFont="1" applyBorder="1" applyAlignment="1" applyProtection="1">
      <alignment horizontal="center" vertical="center" wrapText="1"/>
    </xf>
    <xf numFmtId="0" fontId="24" fillId="0" borderId="43" xfId="1" applyFont="1" applyBorder="1" applyAlignment="1" applyProtection="1">
      <alignment horizontal="center" vertical="center"/>
    </xf>
    <xf numFmtId="49" fontId="21" fillId="3" borderId="105" xfId="1" applyNumberFormat="1" applyFont="1" applyFill="1" applyBorder="1" applyAlignment="1" applyProtection="1">
      <alignment horizontal="left" vertical="center"/>
      <protection locked="0"/>
    </xf>
    <xf numFmtId="49" fontId="21" fillId="3" borderId="106" xfId="1" applyNumberFormat="1" applyFont="1" applyFill="1" applyBorder="1" applyAlignment="1" applyProtection="1">
      <alignment horizontal="left" vertical="center"/>
      <protection locked="0"/>
    </xf>
    <xf numFmtId="49" fontId="21" fillId="3" borderId="63" xfId="1" quotePrefix="1" applyNumberFormat="1" applyFont="1" applyFill="1" applyBorder="1" applyAlignment="1" applyProtection="1">
      <alignment horizontal="left" vertical="center"/>
      <protection locked="0"/>
    </xf>
    <xf numFmtId="49" fontId="21" fillId="3" borderId="64" xfId="1" quotePrefix="1" applyNumberFormat="1" applyFont="1" applyFill="1" applyBorder="1" applyAlignment="1" applyProtection="1">
      <alignment horizontal="left" vertical="center"/>
      <protection locked="0"/>
    </xf>
    <xf numFmtId="49" fontId="21" fillId="3" borderId="112" xfId="1" quotePrefix="1" applyNumberFormat="1" applyFont="1" applyFill="1" applyBorder="1" applyAlignment="1" applyProtection="1">
      <alignment horizontal="left" vertical="center"/>
      <protection locked="0"/>
    </xf>
    <xf numFmtId="0" fontId="31" fillId="0" borderId="63" xfId="1" applyFont="1" applyBorder="1" applyAlignment="1" applyProtection="1">
      <alignment horizontal="center" vertical="center"/>
    </xf>
    <xf numFmtId="0" fontId="31" fillId="0" borderId="64" xfId="1" applyFont="1" applyBorder="1" applyAlignment="1" applyProtection="1">
      <alignment horizontal="center" vertical="center"/>
    </xf>
    <xf numFmtId="0" fontId="15" fillId="4" borderId="69" xfId="0" applyFont="1" applyFill="1" applyBorder="1" applyAlignment="1" applyProtection="1">
      <alignment horizontal="center" vertical="center"/>
    </xf>
    <xf numFmtId="0" fontId="15" fillId="4" borderId="70"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33" fillId="3" borderId="1" xfId="0" applyFont="1" applyFill="1" applyBorder="1" applyAlignment="1" applyProtection="1">
      <alignment horizontal="left" vertical="center" wrapText="1"/>
    </xf>
    <xf numFmtId="0" fontId="33" fillId="3" borderId="1" xfId="0" applyFont="1" applyFill="1" applyBorder="1" applyAlignment="1" applyProtection="1">
      <alignment horizontal="left" vertical="center"/>
    </xf>
    <xf numFmtId="5" fontId="11" fillId="0" borderId="1" xfId="10" applyNumberFormat="1" applyFont="1" applyFill="1" applyBorder="1" applyAlignment="1" applyProtection="1">
      <alignment horizontal="center" vertical="center"/>
    </xf>
    <xf numFmtId="6" fontId="11" fillId="0" borderId="75" xfId="10" applyNumberFormat="1" applyFont="1" applyBorder="1" applyAlignment="1" applyProtection="1">
      <alignment horizontal="left" vertical="center"/>
    </xf>
    <xf numFmtId="6" fontId="11" fillId="0" borderId="72" xfId="10" applyNumberFormat="1" applyFont="1" applyBorder="1" applyAlignment="1" applyProtection="1">
      <alignment horizontal="left" vertical="center"/>
    </xf>
    <xf numFmtId="6" fontId="11" fillId="0" borderId="73" xfId="10" applyNumberFormat="1" applyFont="1" applyBorder="1" applyAlignment="1" applyProtection="1">
      <alignment horizontal="left" vertical="center"/>
    </xf>
    <xf numFmtId="22" fontId="11" fillId="0" borderId="38" xfId="10" applyNumberFormat="1" applyFont="1" applyBorder="1" applyAlignment="1" applyProtection="1">
      <alignment horizontal="left" vertical="top"/>
    </xf>
    <xf numFmtId="22" fontId="11" fillId="0" borderId="22" xfId="10" applyNumberFormat="1" applyFont="1" applyBorder="1" applyAlignment="1" applyProtection="1">
      <alignment horizontal="left" vertical="top"/>
    </xf>
    <xf numFmtId="22" fontId="11" fillId="0" borderId="37" xfId="10" applyNumberFormat="1" applyFont="1" applyBorder="1" applyAlignment="1" applyProtection="1">
      <alignment horizontal="left" vertical="top"/>
    </xf>
    <xf numFmtId="178" fontId="13" fillId="0" borderId="1" xfId="9" applyNumberFormat="1" applyFont="1" applyBorder="1" applyAlignment="1" applyProtection="1">
      <alignment horizontal="right" vertical="center" wrapText="1"/>
    </xf>
    <xf numFmtId="5" fontId="11" fillId="0" borderId="1" xfId="10" applyNumberFormat="1" applyFont="1" applyBorder="1" applyAlignment="1" applyProtection="1">
      <alignment horizontal="left" vertical="center" wrapText="1"/>
    </xf>
    <xf numFmtId="178" fontId="13" fillId="0" borderId="4" xfId="9" applyNumberFormat="1" applyFont="1" applyBorder="1" applyAlignment="1" applyProtection="1">
      <alignment horizontal="right" vertical="center" wrapText="1"/>
    </xf>
    <xf numFmtId="178" fontId="13" fillId="0" borderId="3" xfId="9" applyNumberFormat="1" applyFont="1" applyBorder="1" applyAlignment="1" applyProtection="1">
      <alignment horizontal="right" vertical="center" wrapText="1"/>
    </xf>
    <xf numFmtId="178" fontId="13" fillId="0" borderId="2" xfId="9" applyNumberFormat="1" applyFont="1" applyBorder="1" applyAlignment="1" applyProtection="1">
      <alignment horizontal="right" vertical="center" wrapText="1"/>
    </xf>
    <xf numFmtId="49" fontId="21" fillId="3" borderId="38" xfId="1" applyNumberFormat="1" applyFont="1" applyFill="1" applyBorder="1" applyAlignment="1" applyProtection="1">
      <alignment horizontal="left" vertical="top" wrapText="1"/>
      <protection locked="0"/>
    </xf>
    <xf numFmtId="0" fontId="21" fillId="3" borderId="58" xfId="1" applyFont="1" applyFill="1" applyBorder="1" applyAlignment="1" applyProtection="1">
      <alignment vertical="center"/>
    </xf>
    <xf numFmtId="0" fontId="17" fillId="3" borderId="58" xfId="1" applyFont="1" applyFill="1" applyBorder="1" applyAlignment="1" applyProtection="1">
      <alignment vertical="center" wrapText="1"/>
    </xf>
    <xf numFmtId="0" fontId="17" fillId="3" borderId="111" xfId="1" applyFont="1" applyFill="1" applyBorder="1" applyAlignment="1" applyProtection="1">
      <alignment vertical="center" wrapText="1"/>
    </xf>
  </cellXfs>
  <cellStyles count="11">
    <cellStyle name="パーセント 2" xfId="3" xr:uid="{00000000-0005-0000-0000-000000000000}"/>
    <cellStyle name="ハイパーリンク" xfId="2" builtinId="8"/>
    <cellStyle name="ハイパーリンク 2" xfId="4" xr:uid="{00000000-0005-0000-0000-000002000000}"/>
    <cellStyle name="ハイパーリンク 2 2" xfId="5" xr:uid="{00000000-0005-0000-0000-000003000000}"/>
    <cellStyle name="桁区切り 2" xfId="6" xr:uid="{00000000-0005-0000-0000-000005000000}"/>
    <cellStyle name="標準" xfId="0" builtinId="0"/>
    <cellStyle name="標準 2" xfId="1" xr:uid="{00000000-0005-0000-0000-000007000000}"/>
    <cellStyle name="標準 2 2" xfId="7" xr:uid="{00000000-0005-0000-0000-000008000000}"/>
    <cellStyle name="標準 2 3" xfId="8" xr:uid="{00000000-0005-0000-0000-000009000000}"/>
    <cellStyle name="標準 3" xfId="9" xr:uid="{00000000-0005-0000-0000-00000A000000}"/>
    <cellStyle name="標準_A5901Lab-LANお見積もり（コム最終提出用）_A5921YRP物品お見積（NTTコム様）" xfId="10" xr:uid="{00000000-0005-0000-0000-00000C000000}"/>
  </cellStyles>
  <dxfs count="0"/>
  <tableStyles count="0" defaultTableStyle="TableStyleMedium2" defaultPivotStyle="PivotStyleLight16"/>
  <colors>
    <mruColors>
      <color rgb="FFFFFFCC"/>
      <color rgb="FF3C281E"/>
      <color rgb="FFCCFF99"/>
      <color rgb="FFCCFFCC"/>
      <color rgb="FFC0C0C0"/>
      <color rgb="FF333333"/>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5"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144780</xdr:colOff>
          <xdr:row>4</xdr:row>
          <xdr:rowOff>7620</xdr:rowOff>
        </xdr:from>
        <xdr:to>
          <xdr:col>9</xdr:col>
          <xdr:colOff>19050</xdr:colOff>
          <xdr:row>4</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xdr:row>
          <xdr:rowOff>274320</xdr:rowOff>
        </xdr:from>
        <xdr:to>
          <xdr:col>26</xdr:col>
          <xdr:colOff>381000</xdr:colOff>
          <xdr:row>43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mamori2960@sompo-rc.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tInput">
    <pageSetUpPr fitToPage="1"/>
  </sheetPr>
  <dimension ref="A1:AB58"/>
  <sheetViews>
    <sheetView showGridLines="0" showRowColHeaders="0" tabSelected="1" zoomScaleNormal="100" zoomScaleSheetLayoutView="100" workbookViewId="0"/>
  </sheetViews>
  <sheetFormatPr defaultColWidth="9" defaultRowHeight="16.2"/>
  <cols>
    <col min="1" max="1" width="1.6328125" style="1" customWidth="1"/>
    <col min="2" max="27" width="4.6328125" style="1" customWidth="1"/>
    <col min="28" max="28" width="1.6328125" style="1" customWidth="1"/>
    <col min="29" max="36" width="4" style="1" customWidth="1"/>
    <col min="37" max="16384" width="9" style="1"/>
  </cols>
  <sheetData>
    <row r="1" spans="1:28" ht="33" customHeight="1">
      <c r="A1" s="37"/>
      <c r="B1" s="121" t="s">
        <v>96</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38"/>
    </row>
    <row r="2" spans="1:28" ht="56.25" customHeight="1">
      <c r="A2" s="37"/>
      <c r="B2" s="255" t="s">
        <v>98</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38"/>
    </row>
    <row r="3" spans="1:28" ht="20.100000000000001" customHeight="1">
      <c r="A3" s="37"/>
      <c r="B3" s="138" t="str">
        <f>IF(agree_flg=FALSE,"※ 利用規約等をご確認の上、よろしければ、「同意する」にチェックしてください ※","※ 太枠線内の必要事項すべてをご記入ください ※")</f>
        <v>※ 利用規約等をご確認の上、よろしければ、「同意する」にチェックしてください ※</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38"/>
    </row>
    <row r="4" spans="1:28" ht="5.0999999999999996" customHeight="1" thickBot="1">
      <c r="A4" s="37"/>
      <c r="B4" s="96"/>
      <c r="C4" s="96"/>
      <c r="D4" s="96"/>
      <c r="E4" s="96"/>
      <c r="F4" s="96"/>
      <c r="G4" s="96"/>
      <c r="H4" s="98"/>
      <c r="I4" s="97"/>
      <c r="J4" s="95"/>
      <c r="K4" s="95"/>
      <c r="L4" s="95"/>
      <c r="M4" s="95"/>
      <c r="N4" s="104"/>
      <c r="O4" s="104"/>
      <c r="P4" s="104"/>
      <c r="Q4" s="104"/>
      <c r="R4" s="106"/>
      <c r="S4" s="106"/>
      <c r="T4" s="106"/>
      <c r="U4" s="106"/>
      <c r="V4" s="105"/>
      <c r="W4" s="105"/>
      <c r="X4" s="105"/>
      <c r="Y4" s="105"/>
      <c r="Z4" s="105"/>
      <c r="AA4" s="105"/>
      <c r="AB4" s="38"/>
    </row>
    <row r="5" spans="1:28" ht="21" customHeight="1" thickBot="1">
      <c r="A5" s="37"/>
      <c r="B5" s="122" t="s">
        <v>75</v>
      </c>
      <c r="C5" s="122"/>
      <c r="D5" s="122"/>
      <c r="E5" s="122"/>
      <c r="F5" s="122"/>
      <c r="G5" s="123"/>
      <c r="H5" s="103"/>
      <c r="I5" s="99" t="b">
        <v>0</v>
      </c>
      <c r="J5" s="301" t="s">
        <v>83</v>
      </c>
      <c r="K5" s="302"/>
      <c r="L5" s="303"/>
      <c r="M5" s="95"/>
      <c r="N5" s="69"/>
      <c r="O5" s="69"/>
      <c r="P5" s="69"/>
      <c r="Q5" s="69"/>
      <c r="R5" s="125" t="s">
        <v>78</v>
      </c>
      <c r="S5" s="125"/>
      <c r="T5" s="125"/>
      <c r="U5" s="125"/>
      <c r="V5" s="124" t="s">
        <v>77</v>
      </c>
      <c r="W5" s="124"/>
      <c r="X5" s="124"/>
      <c r="Y5" s="124"/>
      <c r="Z5" s="124"/>
      <c r="AA5" s="124"/>
      <c r="AB5" s="38"/>
    </row>
    <row r="6" spans="1:28" ht="5.0999999999999996" customHeight="1">
      <c r="A6" s="37"/>
      <c r="B6" s="96"/>
      <c r="C6" s="96"/>
      <c r="D6" s="96"/>
      <c r="E6" s="96"/>
      <c r="F6" s="96"/>
      <c r="G6" s="96"/>
      <c r="H6" s="98"/>
      <c r="I6" s="97"/>
      <c r="J6" s="95"/>
      <c r="K6" s="95"/>
      <c r="L6" s="95"/>
      <c r="M6" s="95"/>
      <c r="N6" s="92"/>
      <c r="O6" s="92"/>
      <c r="P6" s="92"/>
      <c r="Q6" s="92"/>
      <c r="R6" s="94"/>
      <c r="S6" s="94"/>
      <c r="T6" s="94"/>
      <c r="U6" s="94"/>
      <c r="V6" s="93"/>
      <c r="W6" s="93"/>
      <c r="X6" s="93"/>
      <c r="Y6" s="93"/>
      <c r="Z6" s="93"/>
      <c r="AA6" s="93"/>
      <c r="AB6" s="38"/>
    </row>
    <row r="7" spans="1:28" ht="23.4" thickBot="1">
      <c r="A7" s="37"/>
      <c r="B7" s="70" t="s">
        <v>39</v>
      </c>
      <c r="C7" s="70"/>
      <c r="D7" s="70"/>
      <c r="F7" s="73" t="s">
        <v>76</v>
      </c>
      <c r="G7" s="73"/>
      <c r="H7" s="72"/>
      <c r="I7" s="72"/>
      <c r="J7" s="72"/>
      <c r="K7" s="72"/>
      <c r="L7" s="72"/>
      <c r="M7" s="72"/>
      <c r="N7" s="72"/>
      <c r="O7" s="72"/>
      <c r="P7" s="72"/>
      <c r="Q7" s="72"/>
      <c r="R7" s="73"/>
      <c r="S7" s="73"/>
      <c r="T7" s="73"/>
      <c r="U7" s="73"/>
      <c r="V7" s="73"/>
      <c r="W7" s="73"/>
      <c r="X7" s="73"/>
      <c r="Y7" s="73"/>
      <c r="Z7" s="70"/>
      <c r="AA7" s="70"/>
      <c r="AB7" s="38"/>
    </row>
    <row r="8" spans="1:28" ht="18.75" customHeight="1">
      <c r="A8" s="37"/>
      <c r="B8" s="126" t="s">
        <v>38</v>
      </c>
      <c r="C8" s="139"/>
      <c r="D8" s="139"/>
      <c r="E8" s="139"/>
      <c r="F8" s="139"/>
      <c r="G8" s="139"/>
      <c r="H8" s="140"/>
      <c r="I8" s="141"/>
      <c r="J8" s="141"/>
      <c r="K8" s="62" t="s">
        <v>37</v>
      </c>
      <c r="L8" s="142"/>
      <c r="M8" s="141"/>
      <c r="N8" s="62" t="s">
        <v>36</v>
      </c>
      <c r="O8" s="142"/>
      <c r="P8" s="141"/>
      <c r="Q8" s="63" t="s">
        <v>35</v>
      </c>
      <c r="R8" s="281" t="s">
        <v>86</v>
      </c>
      <c r="S8" s="282"/>
      <c r="T8" s="282"/>
      <c r="U8" s="282"/>
      <c r="V8" s="282"/>
      <c r="W8" s="282"/>
      <c r="X8" s="278"/>
      <c r="Y8" s="279"/>
      <c r="Z8" s="279"/>
      <c r="AA8" s="280"/>
      <c r="AB8" s="38"/>
    </row>
    <row r="9" spans="1:28" ht="15" customHeight="1">
      <c r="A9" s="37"/>
      <c r="B9" s="264" t="s">
        <v>31</v>
      </c>
      <c r="C9" s="265"/>
      <c r="D9" s="265"/>
      <c r="E9" s="265"/>
      <c r="F9" s="265"/>
      <c r="G9" s="265"/>
      <c r="H9" s="266"/>
      <c r="I9" s="267"/>
      <c r="J9" s="267"/>
      <c r="K9" s="267"/>
      <c r="L9" s="267"/>
      <c r="M9" s="267"/>
      <c r="N9" s="267"/>
      <c r="O9" s="267"/>
      <c r="P9" s="267"/>
      <c r="Q9" s="267"/>
      <c r="R9" s="267"/>
      <c r="S9" s="267"/>
      <c r="T9" s="267"/>
      <c r="U9" s="267"/>
      <c r="V9" s="267"/>
      <c r="W9" s="267"/>
      <c r="X9" s="267"/>
      <c r="Y9" s="267"/>
      <c r="Z9" s="267"/>
      <c r="AA9" s="268"/>
      <c r="AB9" s="38"/>
    </row>
    <row r="10" spans="1:28" ht="24.9" customHeight="1">
      <c r="A10" s="37"/>
      <c r="B10" s="145" t="s">
        <v>34</v>
      </c>
      <c r="C10" s="146"/>
      <c r="D10" s="146"/>
      <c r="E10" s="146"/>
      <c r="F10" s="146"/>
      <c r="G10" s="146"/>
      <c r="H10" s="269"/>
      <c r="I10" s="270"/>
      <c r="J10" s="270"/>
      <c r="K10" s="270"/>
      <c r="L10" s="270"/>
      <c r="M10" s="270"/>
      <c r="N10" s="270"/>
      <c r="O10" s="270"/>
      <c r="P10" s="270"/>
      <c r="Q10" s="270"/>
      <c r="R10" s="270"/>
      <c r="S10" s="270"/>
      <c r="T10" s="270"/>
      <c r="U10" s="270"/>
      <c r="V10" s="270"/>
      <c r="W10" s="270"/>
      <c r="X10" s="270"/>
      <c r="Y10" s="270"/>
      <c r="Z10" s="270"/>
      <c r="AA10" s="271"/>
      <c r="AB10" s="38"/>
    </row>
    <row r="11" spans="1:28" ht="15.9" customHeight="1">
      <c r="A11" s="37"/>
      <c r="B11" s="143" t="s">
        <v>33</v>
      </c>
      <c r="C11" s="144"/>
      <c r="D11" s="144"/>
      <c r="E11" s="144"/>
      <c r="F11" s="144"/>
      <c r="G11" s="144"/>
      <c r="H11" s="64"/>
      <c r="I11" s="39" t="s">
        <v>27</v>
      </c>
      <c r="J11" s="40"/>
      <c r="K11" s="154"/>
      <c r="L11" s="154"/>
      <c r="M11" s="71" t="s">
        <v>26</v>
      </c>
      <c r="N11" s="154"/>
      <c r="O11" s="154"/>
      <c r="P11" s="41" t="s">
        <v>25</v>
      </c>
      <c r="Q11" s="41"/>
      <c r="R11" s="42"/>
      <c r="S11" s="42"/>
      <c r="T11" s="42"/>
      <c r="U11" s="42"/>
      <c r="V11" s="42"/>
      <c r="W11" s="42"/>
      <c r="X11" s="42"/>
      <c r="Y11" s="42"/>
      <c r="Z11" s="42"/>
      <c r="AA11" s="65"/>
      <c r="AB11" s="38"/>
    </row>
    <row r="12" spans="1:28" ht="15.9" customHeight="1">
      <c r="A12" s="37"/>
      <c r="B12" s="239"/>
      <c r="C12" s="190"/>
      <c r="D12" s="190"/>
      <c r="E12" s="190"/>
      <c r="F12" s="190"/>
      <c r="G12" s="190"/>
      <c r="H12" s="240" t="s">
        <v>24</v>
      </c>
      <c r="I12" s="241"/>
      <c r="J12" s="242"/>
      <c r="K12" s="243"/>
      <c r="L12" s="244"/>
      <c r="M12" s="244"/>
      <c r="N12" s="43"/>
      <c r="O12" s="44"/>
      <c r="P12" s="44"/>
      <c r="Q12" s="44"/>
      <c r="R12" s="45"/>
      <c r="S12" s="45"/>
      <c r="T12" s="45"/>
      <c r="U12" s="46"/>
      <c r="V12" s="46"/>
      <c r="W12" s="46"/>
      <c r="X12" s="46"/>
      <c r="Y12" s="46"/>
      <c r="Z12" s="46"/>
      <c r="AA12" s="66"/>
      <c r="AB12" s="38"/>
    </row>
    <row r="13" spans="1:28" ht="20.100000000000001" customHeight="1">
      <c r="A13" s="37"/>
      <c r="B13" s="239"/>
      <c r="C13" s="190"/>
      <c r="D13" s="190"/>
      <c r="E13" s="190"/>
      <c r="F13" s="190"/>
      <c r="G13" s="190"/>
      <c r="H13" s="240" t="s">
        <v>23</v>
      </c>
      <c r="I13" s="241"/>
      <c r="J13" s="242"/>
      <c r="K13" s="243"/>
      <c r="L13" s="244"/>
      <c r="M13" s="244"/>
      <c r="N13" s="244"/>
      <c r="O13" s="244"/>
      <c r="P13" s="244"/>
      <c r="Q13" s="244"/>
      <c r="R13" s="244"/>
      <c r="S13" s="244"/>
      <c r="T13" s="244"/>
      <c r="U13" s="244"/>
      <c r="V13" s="244"/>
      <c r="W13" s="244"/>
      <c r="X13" s="244"/>
      <c r="Y13" s="244"/>
      <c r="Z13" s="244"/>
      <c r="AA13" s="245"/>
      <c r="AB13" s="38"/>
    </row>
    <row r="14" spans="1:28" ht="20.100000000000001" customHeight="1">
      <c r="A14" s="37"/>
      <c r="B14" s="145"/>
      <c r="C14" s="146"/>
      <c r="D14" s="146"/>
      <c r="E14" s="146"/>
      <c r="F14" s="146"/>
      <c r="G14" s="146"/>
      <c r="H14" s="240" t="s">
        <v>22</v>
      </c>
      <c r="I14" s="241"/>
      <c r="J14" s="242"/>
      <c r="K14" s="243"/>
      <c r="L14" s="244"/>
      <c r="M14" s="244"/>
      <c r="N14" s="244"/>
      <c r="O14" s="244"/>
      <c r="P14" s="244"/>
      <c r="Q14" s="244"/>
      <c r="R14" s="244"/>
      <c r="S14" s="244"/>
      <c r="T14" s="244"/>
      <c r="U14" s="244"/>
      <c r="V14" s="244"/>
      <c r="W14" s="244"/>
      <c r="X14" s="244"/>
      <c r="Y14" s="244"/>
      <c r="Z14" s="244"/>
      <c r="AA14" s="245"/>
      <c r="AB14" s="38"/>
    </row>
    <row r="15" spans="1:28" ht="15" customHeight="1">
      <c r="A15" s="37"/>
      <c r="B15" s="143" t="s">
        <v>32</v>
      </c>
      <c r="C15" s="144"/>
      <c r="D15" s="144"/>
      <c r="E15" s="144"/>
      <c r="F15" s="144"/>
      <c r="G15" s="144"/>
      <c r="H15" s="155" t="s">
        <v>31</v>
      </c>
      <c r="I15" s="156"/>
      <c r="J15" s="157"/>
      <c r="K15" s="231"/>
      <c r="L15" s="150"/>
      <c r="M15" s="150"/>
      <c r="N15" s="150"/>
      <c r="O15" s="150"/>
      <c r="P15" s="150"/>
      <c r="Q15" s="232"/>
      <c r="R15" s="147" t="s">
        <v>31</v>
      </c>
      <c r="S15" s="148"/>
      <c r="T15" s="149"/>
      <c r="U15" s="150"/>
      <c r="V15" s="150"/>
      <c r="W15" s="150"/>
      <c r="X15" s="150"/>
      <c r="Y15" s="150"/>
      <c r="Z15" s="150"/>
      <c r="AA15" s="151"/>
      <c r="AB15" s="38"/>
    </row>
    <row r="16" spans="1:28" ht="24.9" customHeight="1">
      <c r="A16" s="37"/>
      <c r="B16" s="145"/>
      <c r="C16" s="146"/>
      <c r="D16" s="146"/>
      <c r="E16" s="146"/>
      <c r="F16" s="146"/>
      <c r="G16" s="146"/>
      <c r="H16" s="158" t="s">
        <v>30</v>
      </c>
      <c r="I16" s="159"/>
      <c r="J16" s="160"/>
      <c r="K16" s="233"/>
      <c r="L16" s="234"/>
      <c r="M16" s="234"/>
      <c r="N16" s="234"/>
      <c r="O16" s="234"/>
      <c r="P16" s="234"/>
      <c r="Q16" s="235"/>
      <c r="R16" s="152" t="s">
        <v>29</v>
      </c>
      <c r="S16" s="153"/>
      <c r="T16" s="263"/>
      <c r="U16" s="234"/>
      <c r="V16" s="234"/>
      <c r="W16" s="234"/>
      <c r="X16" s="234"/>
      <c r="Y16" s="234"/>
      <c r="Z16" s="234"/>
      <c r="AA16" s="252"/>
      <c r="AB16" s="38"/>
    </row>
    <row r="17" spans="1:28" ht="24.9" customHeight="1">
      <c r="A17" s="37"/>
      <c r="B17" s="126" t="s">
        <v>73</v>
      </c>
      <c r="C17" s="127"/>
      <c r="D17" s="127"/>
      <c r="E17" s="127"/>
      <c r="F17" s="127"/>
      <c r="G17" s="127"/>
      <c r="H17" s="161" t="s">
        <v>28</v>
      </c>
      <c r="I17" s="162"/>
      <c r="J17" s="163"/>
      <c r="K17" s="236"/>
      <c r="L17" s="237"/>
      <c r="M17" s="237"/>
      <c r="N17" s="237"/>
      <c r="O17" s="237"/>
      <c r="P17" s="237"/>
      <c r="Q17" s="238"/>
      <c r="R17" s="274" t="s">
        <v>87</v>
      </c>
      <c r="S17" s="275"/>
      <c r="T17" s="256"/>
      <c r="U17" s="257"/>
      <c r="V17" s="257"/>
      <c r="W17" s="257"/>
      <c r="X17" s="257"/>
      <c r="Y17" s="257"/>
      <c r="Z17" s="257"/>
      <c r="AA17" s="258"/>
      <c r="AB17" s="38"/>
    </row>
    <row r="18" spans="1:28">
      <c r="A18" s="37"/>
      <c r="B18" s="272" t="s">
        <v>72</v>
      </c>
      <c r="C18" s="273"/>
      <c r="D18" s="273"/>
      <c r="E18" s="273"/>
      <c r="F18" s="273"/>
      <c r="G18" s="273"/>
      <c r="H18" s="67" t="s">
        <v>66</v>
      </c>
      <c r="I18" s="47"/>
      <c r="J18" s="48"/>
      <c r="K18" s="48"/>
      <c r="L18" s="48"/>
      <c r="M18" s="48"/>
      <c r="N18" s="48"/>
      <c r="O18" s="48"/>
      <c r="P18" s="48"/>
      <c r="Q18" s="48"/>
      <c r="R18" s="48"/>
      <c r="S18" s="48"/>
      <c r="T18" s="48"/>
      <c r="U18" s="49"/>
      <c r="V18" s="48"/>
      <c r="W18" s="48"/>
      <c r="X18" s="48"/>
      <c r="Y18" s="48"/>
      <c r="Z18" s="48"/>
      <c r="AA18" s="68"/>
      <c r="AB18" s="38"/>
    </row>
    <row r="19" spans="1:28" ht="15.9" customHeight="1">
      <c r="A19" s="37"/>
      <c r="B19" s="239"/>
      <c r="C19" s="190"/>
      <c r="D19" s="190"/>
      <c r="E19" s="190"/>
      <c r="F19" s="190"/>
      <c r="G19" s="190"/>
      <c r="H19" s="64"/>
      <c r="I19" s="39" t="s">
        <v>27</v>
      </c>
      <c r="J19" s="40"/>
      <c r="K19" s="154"/>
      <c r="L19" s="154"/>
      <c r="M19" s="71" t="s">
        <v>26</v>
      </c>
      <c r="N19" s="154"/>
      <c r="O19" s="154"/>
      <c r="P19" s="41" t="s">
        <v>25</v>
      </c>
      <c r="Q19" s="41"/>
      <c r="R19" s="42"/>
      <c r="S19" s="42"/>
      <c r="T19" s="42"/>
      <c r="U19" s="42"/>
      <c r="V19" s="42"/>
      <c r="W19" s="42"/>
      <c r="X19" s="42"/>
      <c r="Y19" s="42"/>
      <c r="Z19" s="42"/>
      <c r="AA19" s="65"/>
      <c r="AB19" s="38"/>
    </row>
    <row r="20" spans="1:28" ht="15.9" customHeight="1">
      <c r="A20" s="37"/>
      <c r="B20" s="239"/>
      <c r="C20" s="190"/>
      <c r="D20" s="190"/>
      <c r="E20" s="190"/>
      <c r="F20" s="190"/>
      <c r="G20" s="190"/>
      <c r="H20" s="240" t="s">
        <v>24</v>
      </c>
      <c r="I20" s="241"/>
      <c r="J20" s="242"/>
      <c r="K20" s="243"/>
      <c r="L20" s="244"/>
      <c r="M20" s="244"/>
      <c r="N20" s="43"/>
      <c r="O20" s="44"/>
      <c r="P20" s="44"/>
      <c r="Q20" s="44"/>
      <c r="R20" s="45"/>
      <c r="S20" s="45"/>
      <c r="T20" s="45"/>
      <c r="U20" s="46"/>
      <c r="V20" s="46"/>
      <c r="W20" s="46"/>
      <c r="X20" s="46"/>
      <c r="Y20" s="46"/>
      <c r="Z20" s="46"/>
      <c r="AA20" s="66"/>
      <c r="AB20" s="38"/>
    </row>
    <row r="21" spans="1:28" ht="20.100000000000001" customHeight="1">
      <c r="A21" s="37"/>
      <c r="B21" s="239"/>
      <c r="C21" s="190"/>
      <c r="D21" s="190"/>
      <c r="E21" s="190"/>
      <c r="F21" s="190"/>
      <c r="G21" s="190"/>
      <c r="H21" s="240" t="s">
        <v>23</v>
      </c>
      <c r="I21" s="241"/>
      <c r="J21" s="242"/>
      <c r="K21" s="243"/>
      <c r="L21" s="244"/>
      <c r="M21" s="244"/>
      <c r="N21" s="244"/>
      <c r="O21" s="244"/>
      <c r="P21" s="244"/>
      <c r="Q21" s="244"/>
      <c r="R21" s="244"/>
      <c r="S21" s="244"/>
      <c r="T21" s="244"/>
      <c r="U21" s="244"/>
      <c r="V21" s="244"/>
      <c r="W21" s="244"/>
      <c r="X21" s="244"/>
      <c r="Y21" s="244"/>
      <c r="Z21" s="244"/>
      <c r="AA21" s="245"/>
      <c r="AB21" s="38"/>
    </row>
    <row r="22" spans="1:28" ht="20.100000000000001" customHeight="1">
      <c r="A22" s="37"/>
      <c r="B22" s="239"/>
      <c r="C22" s="190"/>
      <c r="D22" s="190"/>
      <c r="E22" s="190"/>
      <c r="F22" s="190"/>
      <c r="G22" s="190"/>
      <c r="H22" s="259" t="s">
        <v>22</v>
      </c>
      <c r="I22" s="260"/>
      <c r="J22" s="261"/>
      <c r="K22" s="262"/>
      <c r="L22" s="257"/>
      <c r="M22" s="257"/>
      <c r="N22" s="257"/>
      <c r="O22" s="257"/>
      <c r="P22" s="257"/>
      <c r="Q22" s="257"/>
      <c r="R22" s="257"/>
      <c r="S22" s="257"/>
      <c r="T22" s="257"/>
      <c r="U22" s="257"/>
      <c r="V22" s="257"/>
      <c r="W22" s="257"/>
      <c r="X22" s="257"/>
      <c r="Y22" s="257"/>
      <c r="Z22" s="257"/>
      <c r="AA22" s="258"/>
      <c r="AB22" s="38"/>
    </row>
    <row r="23" spans="1:28" ht="15" customHeight="1">
      <c r="A23" s="37"/>
      <c r="B23" s="239"/>
      <c r="C23" s="190"/>
      <c r="D23" s="190"/>
      <c r="E23" s="190"/>
      <c r="F23" s="190"/>
      <c r="G23" s="190"/>
      <c r="H23" s="155" t="s">
        <v>31</v>
      </c>
      <c r="I23" s="156"/>
      <c r="J23" s="157"/>
      <c r="K23" s="231"/>
      <c r="L23" s="150"/>
      <c r="M23" s="150"/>
      <c r="N23" s="150"/>
      <c r="O23" s="150"/>
      <c r="P23" s="150"/>
      <c r="Q23" s="150"/>
      <c r="R23" s="150"/>
      <c r="S23" s="150"/>
      <c r="T23" s="150"/>
      <c r="U23" s="150"/>
      <c r="V23" s="150"/>
      <c r="W23" s="150"/>
      <c r="X23" s="150"/>
      <c r="Y23" s="150"/>
      <c r="Z23" s="150"/>
      <c r="AA23" s="151"/>
      <c r="AB23" s="38"/>
    </row>
    <row r="24" spans="1:28" ht="24.9" customHeight="1">
      <c r="A24" s="37"/>
      <c r="B24" s="239"/>
      <c r="C24" s="190"/>
      <c r="D24" s="190"/>
      <c r="E24" s="190"/>
      <c r="F24" s="190"/>
      <c r="G24" s="190"/>
      <c r="H24" s="158" t="s">
        <v>59</v>
      </c>
      <c r="I24" s="159"/>
      <c r="J24" s="160"/>
      <c r="K24" s="233"/>
      <c r="L24" s="234"/>
      <c r="M24" s="234"/>
      <c r="N24" s="234"/>
      <c r="O24" s="234"/>
      <c r="P24" s="234"/>
      <c r="Q24" s="234"/>
      <c r="R24" s="234"/>
      <c r="S24" s="234"/>
      <c r="T24" s="234"/>
      <c r="U24" s="234"/>
      <c r="V24" s="234"/>
      <c r="W24" s="234"/>
      <c r="X24" s="234"/>
      <c r="Y24" s="234"/>
      <c r="Z24" s="234"/>
      <c r="AA24" s="252"/>
      <c r="AB24" s="38"/>
    </row>
    <row r="25" spans="1:28" ht="15" customHeight="1">
      <c r="A25" s="37"/>
      <c r="B25" s="239"/>
      <c r="C25" s="190"/>
      <c r="D25" s="190"/>
      <c r="E25" s="190"/>
      <c r="F25" s="190"/>
      <c r="G25" s="190"/>
      <c r="H25" s="155" t="s">
        <v>31</v>
      </c>
      <c r="I25" s="156"/>
      <c r="J25" s="157"/>
      <c r="K25" s="231"/>
      <c r="L25" s="150"/>
      <c r="M25" s="150"/>
      <c r="N25" s="150"/>
      <c r="O25" s="150"/>
      <c r="P25" s="150"/>
      <c r="Q25" s="232"/>
      <c r="R25" s="147" t="s">
        <v>31</v>
      </c>
      <c r="S25" s="148"/>
      <c r="T25" s="149"/>
      <c r="U25" s="150"/>
      <c r="V25" s="150"/>
      <c r="W25" s="150"/>
      <c r="X25" s="150"/>
      <c r="Y25" s="150"/>
      <c r="Z25" s="150"/>
      <c r="AA25" s="151"/>
      <c r="AB25" s="38"/>
    </row>
    <row r="26" spans="1:28" ht="24.9" customHeight="1" thickBot="1">
      <c r="A26" s="37"/>
      <c r="B26" s="145"/>
      <c r="C26" s="146"/>
      <c r="D26" s="146"/>
      <c r="E26" s="146"/>
      <c r="F26" s="146"/>
      <c r="G26" s="146"/>
      <c r="H26" s="246" t="s">
        <v>30</v>
      </c>
      <c r="I26" s="247"/>
      <c r="J26" s="248"/>
      <c r="K26" s="249"/>
      <c r="L26" s="250"/>
      <c r="M26" s="250"/>
      <c r="N26" s="250"/>
      <c r="O26" s="250"/>
      <c r="P26" s="250"/>
      <c r="Q26" s="251"/>
      <c r="R26" s="253" t="s">
        <v>29</v>
      </c>
      <c r="S26" s="254"/>
      <c r="T26" s="276"/>
      <c r="U26" s="250"/>
      <c r="V26" s="250"/>
      <c r="W26" s="250"/>
      <c r="X26" s="250"/>
      <c r="Y26" s="250"/>
      <c r="Z26" s="250"/>
      <c r="AA26" s="277"/>
      <c r="AB26" s="38"/>
    </row>
    <row r="27" spans="1:28" ht="9.9" customHeight="1">
      <c r="A27" s="37"/>
      <c r="B27" s="50"/>
      <c r="C27" s="50"/>
      <c r="D27" s="50"/>
      <c r="E27" s="50"/>
      <c r="F27" s="50"/>
      <c r="G27" s="50"/>
      <c r="H27" s="51"/>
      <c r="I27" s="51"/>
      <c r="J27" s="51"/>
      <c r="K27" s="51"/>
      <c r="L27" s="51"/>
      <c r="M27" s="51"/>
      <c r="N27" s="51"/>
      <c r="O27" s="51"/>
      <c r="P27" s="51"/>
      <c r="Q27" s="51"/>
      <c r="R27" s="51"/>
      <c r="S27" s="51"/>
      <c r="T27" s="51"/>
      <c r="U27" s="51"/>
      <c r="V27" s="51"/>
      <c r="W27" s="51"/>
      <c r="X27" s="51"/>
      <c r="Y27" s="51"/>
      <c r="Z27" s="51"/>
      <c r="AA27" s="51"/>
      <c r="AB27" s="38"/>
    </row>
    <row r="28" spans="1:28" ht="23.4" thickBot="1">
      <c r="A28" s="37"/>
      <c r="B28" s="52" t="s">
        <v>21</v>
      </c>
      <c r="C28" s="53"/>
      <c r="D28" s="53"/>
      <c r="E28" s="53"/>
      <c r="F28" s="53"/>
      <c r="G28" s="53"/>
      <c r="H28" s="53"/>
      <c r="I28" s="53"/>
      <c r="J28" s="53"/>
      <c r="K28" s="53"/>
      <c r="L28" s="53"/>
      <c r="M28" s="53"/>
      <c r="N28" s="53"/>
      <c r="O28" s="53"/>
      <c r="P28" s="53"/>
      <c r="Q28" s="53"/>
      <c r="R28" s="53"/>
      <c r="S28" s="53"/>
      <c r="T28" s="53"/>
      <c r="U28" s="53"/>
      <c r="V28" s="53"/>
      <c r="W28" s="53"/>
      <c r="X28" s="54"/>
      <c r="Y28" s="53"/>
      <c r="Z28" s="53"/>
      <c r="AA28" s="53"/>
      <c r="AB28" s="38"/>
    </row>
    <row r="29" spans="1:28" ht="30" customHeight="1" thickTop="1">
      <c r="A29" s="37"/>
      <c r="B29" s="126" t="s">
        <v>62</v>
      </c>
      <c r="C29" s="127"/>
      <c r="D29" s="127"/>
      <c r="E29" s="127"/>
      <c r="F29" s="127"/>
      <c r="G29" s="127"/>
      <c r="H29" s="55"/>
      <c r="I29" s="56"/>
      <c r="J29" s="56" t="s">
        <v>91</v>
      </c>
      <c r="K29" s="56"/>
      <c r="L29" s="56"/>
      <c r="M29" s="56"/>
      <c r="N29" s="56"/>
      <c r="O29" s="56"/>
      <c r="P29" s="56"/>
      <c r="Q29" s="56"/>
      <c r="R29" s="56"/>
      <c r="S29" s="56"/>
      <c r="T29" s="56"/>
      <c r="U29" s="56"/>
      <c r="V29" s="56"/>
      <c r="W29" s="60"/>
      <c r="X29" s="60"/>
      <c r="Y29" s="60"/>
      <c r="Z29" s="60"/>
      <c r="AA29" s="61"/>
      <c r="AB29" s="38"/>
    </row>
    <row r="30" spans="1:28" ht="18.75" customHeight="1">
      <c r="A30" s="37"/>
      <c r="B30" s="84"/>
      <c r="C30" s="144" t="s">
        <v>88</v>
      </c>
      <c r="D30" s="144"/>
      <c r="E30" s="144"/>
      <c r="F30" s="144"/>
      <c r="G30" s="85"/>
      <c r="H30" s="230" t="s">
        <v>64</v>
      </c>
      <c r="I30" s="229"/>
      <c r="J30" s="224"/>
      <c r="K30" s="228" t="s">
        <v>63</v>
      </c>
      <c r="L30" s="229"/>
      <c r="M30" s="229"/>
      <c r="N30" s="229"/>
      <c r="O30" s="229"/>
      <c r="P30" s="229"/>
      <c r="Q30" s="229"/>
      <c r="R30" s="229"/>
      <c r="S30" s="229"/>
      <c r="T30" s="229"/>
      <c r="U30" s="229"/>
      <c r="V30" s="229"/>
      <c r="W30" s="229"/>
      <c r="X30" s="229"/>
      <c r="Y30" s="224"/>
      <c r="Z30" s="224" t="s">
        <v>20</v>
      </c>
      <c r="AA30" s="225"/>
      <c r="AB30" s="38"/>
    </row>
    <row r="31" spans="1:28" ht="26.1" customHeight="1" thickBot="1">
      <c r="A31" s="37"/>
      <c r="B31" s="86"/>
      <c r="C31" s="190"/>
      <c r="D31" s="190"/>
      <c r="E31" s="190"/>
      <c r="F31" s="190"/>
      <c r="G31" s="87"/>
      <c r="H31" s="200" t="s">
        <v>71</v>
      </c>
      <c r="I31" s="201"/>
      <c r="J31" s="202"/>
      <c r="K31" s="82" t="s">
        <v>97</v>
      </c>
      <c r="L31" s="48"/>
      <c r="M31" s="48"/>
      <c r="N31" s="48"/>
      <c r="O31" s="48"/>
      <c r="P31" s="48"/>
      <c r="Q31" s="48"/>
      <c r="R31" s="48"/>
      <c r="S31" s="48"/>
      <c r="T31" s="48"/>
      <c r="U31" s="48"/>
      <c r="V31" s="48"/>
      <c r="W31" s="48"/>
      <c r="X31" s="48"/>
      <c r="Y31" s="83"/>
      <c r="Z31" s="226"/>
      <c r="AA31" s="227"/>
      <c r="AB31" s="38"/>
    </row>
    <row r="32" spans="1:28" ht="3" hidden="1" customHeight="1" thickBot="1">
      <c r="A32" s="37"/>
      <c r="B32" s="86"/>
      <c r="C32" s="190"/>
      <c r="D32" s="190"/>
      <c r="E32" s="190"/>
      <c r="F32" s="190"/>
      <c r="G32" s="100" t="b">
        <v>0</v>
      </c>
      <c r="H32" s="107"/>
      <c r="I32" s="108"/>
      <c r="J32" s="109"/>
      <c r="K32" s="191" t="s">
        <v>89</v>
      </c>
      <c r="L32" s="192"/>
      <c r="M32" s="192"/>
      <c r="N32" s="192"/>
      <c r="O32" s="192"/>
      <c r="P32" s="192"/>
      <c r="Q32" s="192"/>
      <c r="R32" s="192"/>
      <c r="S32" s="192"/>
      <c r="T32" s="192"/>
      <c r="U32" s="192"/>
      <c r="V32" s="192"/>
      <c r="W32" s="192"/>
      <c r="X32" s="192"/>
      <c r="Y32" s="193"/>
      <c r="Z32" s="214">
        <f>num_body</f>
        <v>0</v>
      </c>
      <c r="AA32" s="215"/>
      <c r="AB32" s="38"/>
    </row>
    <row r="33" spans="1:28" ht="24" hidden="1" customHeight="1" thickBot="1">
      <c r="A33" s="37"/>
      <c r="B33" s="86"/>
      <c r="C33" s="190"/>
      <c r="D33" s="190"/>
      <c r="E33" s="190"/>
      <c r="F33" s="190"/>
      <c r="G33" s="101" t="b">
        <v>1</v>
      </c>
      <c r="H33" s="221" t="s">
        <v>90</v>
      </c>
      <c r="I33" s="222"/>
      <c r="J33" s="223"/>
      <c r="K33" s="194"/>
      <c r="L33" s="195"/>
      <c r="M33" s="195"/>
      <c r="N33" s="195"/>
      <c r="O33" s="195"/>
      <c r="P33" s="195"/>
      <c r="Q33" s="195"/>
      <c r="R33" s="195"/>
      <c r="S33" s="195"/>
      <c r="T33" s="195"/>
      <c r="U33" s="195"/>
      <c r="V33" s="195"/>
      <c r="W33" s="195"/>
      <c r="X33" s="195"/>
      <c r="Y33" s="196"/>
      <c r="Z33" s="216"/>
      <c r="AA33" s="217"/>
      <c r="AB33" s="38"/>
    </row>
    <row r="34" spans="1:28" ht="3" hidden="1" customHeight="1">
      <c r="A34" s="37"/>
      <c r="B34" s="86"/>
      <c r="C34" s="190"/>
      <c r="D34" s="190"/>
      <c r="E34" s="190"/>
      <c r="F34" s="190"/>
      <c r="G34" s="102" t="b">
        <v>0</v>
      </c>
      <c r="H34" s="110"/>
      <c r="I34" s="111"/>
      <c r="J34" s="112"/>
      <c r="K34" s="197"/>
      <c r="L34" s="198"/>
      <c r="M34" s="198"/>
      <c r="N34" s="198"/>
      <c r="O34" s="198"/>
      <c r="P34" s="198"/>
      <c r="Q34" s="198"/>
      <c r="R34" s="198"/>
      <c r="S34" s="198"/>
      <c r="T34" s="198"/>
      <c r="U34" s="198"/>
      <c r="V34" s="198"/>
      <c r="W34" s="198"/>
      <c r="X34" s="198"/>
      <c r="Y34" s="199"/>
      <c r="Z34" s="216"/>
      <c r="AA34" s="217"/>
      <c r="AB34" s="38"/>
    </row>
    <row r="35" spans="1:28" ht="24" hidden="1" customHeight="1" thickBot="1">
      <c r="A35" s="37"/>
      <c r="B35" s="88"/>
      <c r="C35" s="146"/>
      <c r="D35" s="146"/>
      <c r="E35" s="146"/>
      <c r="F35" s="146"/>
      <c r="G35" s="89"/>
      <c r="H35" s="113"/>
      <c r="I35" s="114"/>
      <c r="J35" s="115"/>
      <c r="K35" s="136"/>
      <c r="L35" s="136"/>
      <c r="M35" s="136"/>
      <c r="N35" s="136"/>
      <c r="O35" s="136"/>
      <c r="P35" s="136"/>
      <c r="Q35" s="136"/>
      <c r="R35" s="136"/>
      <c r="S35" s="136"/>
      <c r="T35" s="136"/>
      <c r="U35" s="136"/>
      <c r="V35" s="136"/>
      <c r="W35" s="136"/>
      <c r="X35" s="136"/>
      <c r="Y35" s="137"/>
      <c r="Z35" s="212"/>
      <c r="AA35" s="213"/>
      <c r="AB35" s="38"/>
    </row>
    <row r="36" spans="1:28" ht="45" customHeight="1" thickTop="1">
      <c r="A36" s="37"/>
      <c r="B36" s="57"/>
      <c r="C36" s="57"/>
      <c r="D36" s="57"/>
      <c r="E36" s="57"/>
      <c r="F36" s="57"/>
      <c r="G36" s="57"/>
      <c r="H36" s="211" t="s">
        <v>92</v>
      </c>
      <c r="I36" s="211"/>
      <c r="J36" s="211"/>
      <c r="K36" s="211"/>
      <c r="L36" s="211"/>
      <c r="M36" s="211"/>
      <c r="N36" s="211"/>
      <c r="O36" s="211"/>
      <c r="P36" s="211"/>
      <c r="Q36" s="211"/>
      <c r="R36" s="211"/>
      <c r="S36" s="211"/>
      <c r="T36" s="211"/>
      <c r="U36" s="211"/>
      <c r="V36" s="211"/>
      <c r="W36" s="211"/>
      <c r="X36" s="211"/>
      <c r="Y36" s="211"/>
      <c r="Z36" s="211"/>
      <c r="AA36" s="211"/>
      <c r="AB36" s="38"/>
    </row>
    <row r="37" spans="1:28" ht="22.5" customHeight="1" thickBot="1">
      <c r="A37" s="37"/>
      <c r="B37" s="36" t="s">
        <v>19</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row>
    <row r="38" spans="1:28" ht="30" customHeight="1" thickTop="1" thickBot="1">
      <c r="A38" s="37"/>
      <c r="B38" s="126" t="s">
        <v>18</v>
      </c>
      <c r="C38" s="127"/>
      <c r="D38" s="127"/>
      <c r="E38" s="127"/>
      <c r="F38" s="127"/>
      <c r="G38" s="127"/>
      <c r="H38" s="128" t="s">
        <v>17</v>
      </c>
      <c r="I38" s="129"/>
      <c r="J38" s="130"/>
      <c r="K38" s="131"/>
      <c r="L38" s="131"/>
      <c r="M38" s="131"/>
      <c r="N38" s="131"/>
      <c r="O38" s="131"/>
      <c r="P38" s="131"/>
      <c r="Q38" s="132"/>
      <c r="R38" s="133" t="s">
        <v>16</v>
      </c>
      <c r="S38" s="133"/>
      <c r="T38" s="134"/>
      <c r="U38" s="134"/>
      <c r="V38" s="134"/>
      <c r="W38" s="134"/>
      <c r="X38" s="134"/>
      <c r="Y38" s="134"/>
      <c r="Z38" s="134"/>
      <c r="AA38" s="135"/>
      <c r="AB38" s="38"/>
    </row>
    <row r="39" spans="1:28" ht="30" customHeight="1" thickTop="1">
      <c r="A39" s="37"/>
      <c r="B39" s="126" t="s">
        <v>15</v>
      </c>
      <c r="C39" s="127"/>
      <c r="D39" s="127"/>
      <c r="E39" s="127"/>
      <c r="F39" s="127"/>
      <c r="G39" s="127"/>
      <c r="H39" s="205"/>
      <c r="I39" s="206"/>
      <c r="J39" s="206"/>
      <c r="K39" s="206"/>
      <c r="L39" s="206"/>
      <c r="M39" s="206"/>
      <c r="N39" s="206"/>
      <c r="O39" s="206"/>
      <c r="P39" s="206"/>
      <c r="Q39" s="206"/>
      <c r="R39" s="207" t="s">
        <v>74</v>
      </c>
      <c r="S39" s="208"/>
      <c r="T39" s="208"/>
      <c r="U39" s="208"/>
      <c r="V39" s="208"/>
      <c r="W39" s="208"/>
      <c r="X39" s="208"/>
      <c r="Y39" s="208"/>
      <c r="Z39" s="208"/>
      <c r="AA39" s="208"/>
      <c r="AB39" s="38"/>
    </row>
    <row r="40" spans="1:28" ht="30" customHeight="1" thickBot="1">
      <c r="A40" s="37"/>
      <c r="B40" s="126" t="s">
        <v>14</v>
      </c>
      <c r="C40" s="127"/>
      <c r="D40" s="127"/>
      <c r="E40" s="127"/>
      <c r="F40" s="127"/>
      <c r="G40" s="127"/>
      <c r="H40" s="203"/>
      <c r="I40" s="204"/>
      <c r="J40" s="204"/>
      <c r="K40" s="204"/>
      <c r="L40" s="204"/>
      <c r="M40" s="204"/>
      <c r="N40" s="204"/>
      <c r="O40" s="204"/>
      <c r="P40" s="204"/>
      <c r="Q40" s="204"/>
      <c r="R40" s="209"/>
      <c r="S40" s="210"/>
      <c r="T40" s="210"/>
      <c r="U40" s="210"/>
      <c r="V40" s="210"/>
      <c r="W40" s="210"/>
      <c r="X40" s="210"/>
      <c r="Y40" s="210"/>
      <c r="Z40" s="210"/>
      <c r="AA40" s="210"/>
      <c r="AB40" s="38"/>
    </row>
    <row r="41" spans="1:28" ht="9.9" customHeight="1" thickTop="1">
      <c r="A41" s="37"/>
      <c r="B41" s="57"/>
      <c r="C41" s="57"/>
      <c r="D41" s="57"/>
      <c r="E41" s="57"/>
      <c r="F41" s="57"/>
      <c r="G41" s="57"/>
      <c r="H41" s="58"/>
      <c r="I41" s="58"/>
      <c r="J41" s="58"/>
      <c r="K41" s="58"/>
      <c r="L41" s="58"/>
      <c r="M41" s="58"/>
      <c r="N41" s="58"/>
      <c r="O41" s="58"/>
      <c r="P41" s="58"/>
      <c r="Q41" s="58"/>
      <c r="R41" s="58"/>
      <c r="S41" s="58"/>
      <c r="T41" s="58"/>
      <c r="U41" s="58"/>
      <c r="V41" s="58"/>
      <c r="W41" s="58"/>
      <c r="X41" s="58"/>
      <c r="Y41" s="58"/>
      <c r="Z41" s="58"/>
      <c r="AA41" s="58"/>
      <c r="AB41" s="38"/>
    </row>
    <row r="42" spans="1:28" ht="22.5" customHeight="1" thickBot="1">
      <c r="A42" s="37"/>
      <c r="B42" s="36" t="s">
        <v>13</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row>
    <row r="43" spans="1:28" ht="30" customHeight="1" thickTop="1" thickBot="1">
      <c r="A43" s="37"/>
      <c r="B43" s="57"/>
      <c r="C43" s="57"/>
      <c r="D43" s="57"/>
      <c r="E43" s="57"/>
      <c r="F43" s="57"/>
      <c r="G43" s="57"/>
      <c r="H43" s="118"/>
      <c r="I43" s="119"/>
      <c r="J43" s="120" t="s">
        <v>94</v>
      </c>
      <c r="K43" s="120"/>
      <c r="L43" s="120"/>
      <c r="M43" s="120"/>
      <c r="N43" s="119"/>
      <c r="O43" s="120"/>
      <c r="P43" s="120"/>
      <c r="Q43" s="120"/>
      <c r="R43" s="120"/>
      <c r="S43" s="120"/>
      <c r="T43" s="120"/>
      <c r="U43" s="120"/>
      <c r="V43" s="120"/>
      <c r="W43" s="120"/>
      <c r="X43" s="120"/>
      <c r="Y43" s="120"/>
      <c r="Z43" s="120"/>
      <c r="AA43" s="59"/>
      <c r="AB43" s="38"/>
    </row>
    <row r="44" spans="1:28" ht="31.5" customHeight="1" thickTop="1">
      <c r="A44" s="37"/>
      <c r="B44" s="57"/>
      <c r="C44" s="57"/>
      <c r="D44" s="57"/>
      <c r="E44" s="57"/>
      <c r="F44" s="57"/>
      <c r="G44" s="57"/>
      <c r="H44" s="58"/>
      <c r="I44" s="218" t="s">
        <v>95</v>
      </c>
      <c r="J44" s="219"/>
      <c r="K44" s="219"/>
      <c r="L44" s="219"/>
      <c r="M44" s="219"/>
      <c r="N44" s="219"/>
      <c r="O44" s="219"/>
      <c r="P44" s="219"/>
      <c r="Q44" s="219"/>
      <c r="R44" s="219"/>
      <c r="S44" s="219"/>
      <c r="T44" s="219"/>
      <c r="U44" s="219"/>
      <c r="V44" s="219"/>
      <c r="W44" s="219"/>
      <c r="X44" s="219"/>
      <c r="Y44" s="219"/>
      <c r="Z44" s="219"/>
      <c r="AA44" s="219"/>
      <c r="AB44" s="38"/>
    </row>
    <row r="45" spans="1:28" ht="13.5" customHeight="1">
      <c r="A45" s="37"/>
      <c r="B45" s="74" t="s">
        <v>12</v>
      </c>
      <c r="C45" s="38"/>
      <c r="D45" s="38"/>
      <c r="E45" s="38"/>
      <c r="F45" s="38"/>
      <c r="G45" s="38"/>
      <c r="H45" s="38"/>
      <c r="I45" s="220"/>
      <c r="J45" s="220"/>
      <c r="K45" s="220"/>
      <c r="L45" s="220"/>
      <c r="M45" s="220"/>
      <c r="N45" s="220"/>
      <c r="O45" s="220"/>
      <c r="P45" s="220"/>
      <c r="Q45" s="220"/>
      <c r="R45" s="220"/>
      <c r="S45" s="220"/>
      <c r="T45" s="220"/>
      <c r="U45" s="220"/>
      <c r="V45" s="220"/>
      <c r="W45" s="220"/>
      <c r="X45" s="220"/>
      <c r="Y45" s="220"/>
      <c r="Z45" s="220"/>
      <c r="AA45" s="220"/>
      <c r="AB45" s="38"/>
    </row>
    <row r="46" spans="1:28" ht="69.900000000000006" customHeight="1">
      <c r="A46" s="37"/>
      <c r="B46" s="300"/>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8"/>
      <c r="AB46" s="38"/>
    </row>
    <row r="47" spans="1:28" ht="13.5" customHeight="1">
      <c r="A47" s="37"/>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38"/>
    </row>
    <row r="48" spans="1:28" ht="13.5" customHeight="1">
      <c r="A48" s="37"/>
      <c r="B48" s="74" t="s">
        <v>11</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38"/>
    </row>
    <row r="49" spans="1:28" ht="13.5" customHeight="1">
      <c r="A49" s="37"/>
      <c r="B49" s="75" t="s">
        <v>65</v>
      </c>
      <c r="C49" s="76"/>
      <c r="D49" s="76"/>
      <c r="E49" s="77"/>
      <c r="F49" s="183"/>
      <c r="G49" s="184"/>
      <c r="H49" s="184"/>
      <c r="I49" s="184"/>
      <c r="J49" s="184"/>
      <c r="K49" s="184"/>
      <c r="L49" s="184"/>
      <c r="M49" s="185"/>
      <c r="N49" s="78" t="s">
        <v>67</v>
      </c>
      <c r="O49" s="74"/>
      <c r="P49" s="74"/>
      <c r="Q49" s="74"/>
      <c r="R49" s="74"/>
      <c r="S49" s="74"/>
      <c r="T49" s="74"/>
      <c r="U49" s="74"/>
      <c r="V49" s="74"/>
      <c r="W49" s="74"/>
      <c r="X49" s="74"/>
      <c r="Y49" s="74"/>
      <c r="Z49" s="74"/>
      <c r="AA49" s="74"/>
      <c r="AB49" s="38"/>
    </row>
    <row r="50" spans="1:28" ht="5.0999999999999996" customHeight="1">
      <c r="A50" s="37"/>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38"/>
    </row>
    <row r="51" spans="1:28" ht="13.5" customHeight="1">
      <c r="A51" s="37"/>
      <c r="B51" s="79" t="s">
        <v>10</v>
      </c>
      <c r="C51" s="80"/>
      <c r="D51" s="80"/>
      <c r="E51" s="81"/>
      <c r="F51" s="189" t="s">
        <v>82</v>
      </c>
      <c r="G51" s="189"/>
      <c r="H51" s="189"/>
      <c r="I51" s="189"/>
      <c r="J51" s="189"/>
      <c r="K51" s="189"/>
      <c r="L51" s="189"/>
      <c r="M51" s="189"/>
      <c r="N51" s="178" t="s">
        <v>9</v>
      </c>
      <c r="O51" s="179"/>
      <c r="P51" s="169" t="s">
        <v>8</v>
      </c>
      <c r="Q51" s="169"/>
      <c r="R51" s="169"/>
      <c r="S51" s="169"/>
      <c r="T51" s="170"/>
      <c r="U51" s="170"/>
      <c r="V51" s="170"/>
      <c r="W51" s="170"/>
      <c r="X51" s="170"/>
      <c r="Y51" s="170"/>
      <c r="Z51" s="170"/>
      <c r="AA51" s="170"/>
      <c r="AB51" s="38"/>
    </row>
    <row r="52" spans="1:28" ht="13.5" customHeight="1">
      <c r="A52" s="37"/>
      <c r="B52" s="180" t="s">
        <v>7</v>
      </c>
      <c r="C52" s="181"/>
      <c r="D52" s="181"/>
      <c r="E52" s="182"/>
      <c r="F52" s="183" t="s">
        <v>70</v>
      </c>
      <c r="G52" s="184"/>
      <c r="H52" s="184"/>
      <c r="I52" s="184"/>
      <c r="J52" s="184"/>
      <c r="K52" s="184"/>
      <c r="L52" s="184"/>
      <c r="M52" s="185"/>
      <c r="N52" s="179"/>
      <c r="O52" s="179"/>
      <c r="P52" s="169" t="s">
        <v>6</v>
      </c>
      <c r="Q52" s="169"/>
      <c r="R52" s="169"/>
      <c r="S52" s="169"/>
      <c r="T52" s="183"/>
      <c r="U52" s="184"/>
      <c r="V52" s="184"/>
      <c r="W52" s="184"/>
      <c r="X52" s="184"/>
      <c r="Y52" s="184"/>
      <c r="Z52" s="184"/>
      <c r="AA52" s="185"/>
      <c r="AB52" s="38"/>
    </row>
    <row r="53" spans="1:28" ht="13.5" customHeight="1">
      <c r="A53" s="37"/>
      <c r="B53" s="180" t="s">
        <v>5</v>
      </c>
      <c r="C53" s="181"/>
      <c r="D53" s="181"/>
      <c r="E53" s="182"/>
      <c r="F53" s="183" t="s">
        <v>70</v>
      </c>
      <c r="G53" s="184"/>
      <c r="H53" s="184"/>
      <c r="I53" s="184"/>
      <c r="J53" s="184"/>
      <c r="K53" s="184"/>
      <c r="L53" s="184"/>
      <c r="M53" s="185"/>
      <c r="N53" s="179"/>
      <c r="O53" s="179"/>
      <c r="P53" s="169" t="s">
        <v>4</v>
      </c>
      <c r="Q53" s="169"/>
      <c r="R53" s="169"/>
      <c r="S53" s="169"/>
      <c r="T53" s="170"/>
      <c r="U53" s="170"/>
      <c r="V53" s="170"/>
      <c r="W53" s="170"/>
      <c r="X53" s="170"/>
      <c r="Y53" s="170"/>
      <c r="Z53" s="170"/>
      <c r="AA53" s="170"/>
      <c r="AB53" s="38"/>
    </row>
    <row r="54" spans="1:28" ht="13.5" customHeight="1">
      <c r="A54" s="37"/>
      <c r="B54" s="180" t="s">
        <v>3</v>
      </c>
      <c r="C54" s="181"/>
      <c r="D54" s="181"/>
      <c r="E54" s="182"/>
      <c r="F54" s="183" t="s">
        <v>70</v>
      </c>
      <c r="G54" s="184"/>
      <c r="H54" s="184"/>
      <c r="I54" s="184"/>
      <c r="J54" s="184"/>
      <c r="K54" s="184"/>
      <c r="L54" s="184"/>
      <c r="M54" s="185"/>
      <c r="N54" s="179"/>
      <c r="O54" s="179"/>
      <c r="P54" s="169" t="s">
        <v>2</v>
      </c>
      <c r="Q54" s="169"/>
      <c r="R54" s="169"/>
      <c r="S54" s="169"/>
      <c r="T54" s="170"/>
      <c r="U54" s="170"/>
      <c r="V54" s="170"/>
      <c r="W54" s="170"/>
      <c r="X54" s="170"/>
      <c r="Y54" s="170"/>
      <c r="Z54" s="170"/>
      <c r="AA54" s="170"/>
      <c r="AB54" s="38"/>
    </row>
    <row r="55" spans="1:28" ht="13.5" customHeight="1">
      <c r="A55" s="37"/>
      <c r="B55" s="165" t="s">
        <v>0</v>
      </c>
      <c r="C55" s="166"/>
      <c r="D55" s="166"/>
      <c r="E55" s="167"/>
      <c r="F55" s="168"/>
      <c r="G55" s="168"/>
      <c r="H55" s="168"/>
      <c r="I55" s="168"/>
      <c r="J55" s="168"/>
      <c r="K55" s="168"/>
      <c r="L55" s="168"/>
      <c r="M55" s="168"/>
      <c r="N55" s="179"/>
      <c r="O55" s="179"/>
      <c r="P55" s="169" t="s">
        <v>1</v>
      </c>
      <c r="Q55" s="169"/>
      <c r="R55" s="169"/>
      <c r="S55" s="169"/>
      <c r="T55" s="170"/>
      <c r="U55" s="170"/>
      <c r="V55" s="170"/>
      <c r="W55" s="170"/>
      <c r="X55" s="170"/>
      <c r="Y55" s="170"/>
      <c r="Z55" s="170"/>
      <c r="AA55" s="170"/>
      <c r="AB55" s="38"/>
    </row>
    <row r="56" spans="1:28" ht="13.5" customHeight="1">
      <c r="A56" s="37"/>
      <c r="B56" s="171"/>
      <c r="C56" s="172"/>
      <c r="D56" s="172"/>
      <c r="E56" s="173"/>
      <c r="F56" s="168"/>
      <c r="G56" s="168"/>
      <c r="H56" s="168"/>
      <c r="I56" s="168"/>
      <c r="J56" s="168"/>
      <c r="K56" s="168"/>
      <c r="L56" s="168"/>
      <c r="M56" s="168"/>
      <c r="N56" s="179"/>
      <c r="O56" s="179"/>
      <c r="P56" s="169" t="s">
        <v>85</v>
      </c>
      <c r="Q56" s="169"/>
      <c r="R56" s="169"/>
      <c r="S56" s="169"/>
      <c r="T56" s="174"/>
      <c r="U56" s="170"/>
      <c r="V56" s="170"/>
      <c r="W56" s="170"/>
      <c r="X56" s="170"/>
      <c r="Y56" s="170"/>
      <c r="Z56" s="170"/>
      <c r="AA56" s="170"/>
      <c r="AB56" s="38"/>
    </row>
    <row r="57" spans="1:28" ht="13.5" customHeight="1">
      <c r="A57" s="37"/>
      <c r="B57" s="175"/>
      <c r="C57" s="176"/>
      <c r="D57" s="176"/>
      <c r="E57" s="177"/>
      <c r="F57" s="168"/>
      <c r="G57" s="168"/>
      <c r="H57" s="168"/>
      <c r="I57" s="168"/>
      <c r="J57" s="168"/>
      <c r="K57" s="168"/>
      <c r="L57" s="168"/>
      <c r="M57" s="168"/>
      <c r="N57" s="179"/>
      <c r="O57" s="179"/>
      <c r="P57" s="169" t="s">
        <v>0</v>
      </c>
      <c r="Q57" s="169"/>
      <c r="R57" s="169"/>
      <c r="S57" s="169"/>
      <c r="T57" s="186"/>
      <c r="U57" s="186"/>
      <c r="V57" s="186"/>
      <c r="W57" s="186"/>
      <c r="X57" s="186"/>
      <c r="Y57" s="186"/>
      <c r="Z57" s="186"/>
      <c r="AA57" s="186"/>
      <c r="AB57" s="38"/>
    </row>
    <row r="58" spans="1:28" ht="13.5" customHeight="1">
      <c r="A58" s="37"/>
      <c r="B58" s="38"/>
      <c r="C58" s="38"/>
      <c r="D58" s="38"/>
      <c r="E58" s="38"/>
      <c r="F58" s="38"/>
      <c r="G58" s="38"/>
      <c r="H58" s="38"/>
      <c r="I58" s="38"/>
      <c r="J58" s="38"/>
      <c r="K58" s="38"/>
      <c r="L58" s="38"/>
      <c r="M58" s="38"/>
      <c r="N58" s="38"/>
      <c r="O58" s="38"/>
      <c r="P58" s="38"/>
      <c r="Q58" s="38"/>
      <c r="R58" s="38"/>
      <c r="S58" s="38"/>
      <c r="T58" s="38"/>
      <c r="U58" s="38"/>
      <c r="V58" s="38"/>
      <c r="W58" s="38"/>
      <c r="X58" s="38"/>
      <c r="Y58" s="38"/>
      <c r="Z58" s="164" t="s">
        <v>84</v>
      </c>
      <c r="AA58" s="164"/>
      <c r="AB58" s="38"/>
    </row>
  </sheetData>
  <sheetProtection algorithmName="SHA-512" hashValue="+EpAdOSava76ILojg42ycbey+nwh2g/IRjxSx0YlP9WfhER2rbSPEqWpwhSHv7DkfhhZnGOlvPnXjbJt4lo26A==" saltValue="8YIqAbWPZbtZQwXLZ5x92Q==" spinCount="100000" sheet="1" objects="1" scenarios="1"/>
  <mergeCells count="113">
    <mergeCell ref="B2:AA2"/>
    <mergeCell ref="T17:AA17"/>
    <mergeCell ref="K20:M20"/>
    <mergeCell ref="H21:J21"/>
    <mergeCell ref="K21:AA21"/>
    <mergeCell ref="H22:J22"/>
    <mergeCell ref="K22:AA22"/>
    <mergeCell ref="T16:AA16"/>
    <mergeCell ref="H14:J14"/>
    <mergeCell ref="K14:AA14"/>
    <mergeCell ref="K19:L19"/>
    <mergeCell ref="B9:G9"/>
    <mergeCell ref="H9:AA9"/>
    <mergeCell ref="B10:G10"/>
    <mergeCell ref="H10:AA10"/>
    <mergeCell ref="B18:G26"/>
    <mergeCell ref="H13:J13"/>
    <mergeCell ref="R25:S25"/>
    <mergeCell ref="H25:J25"/>
    <mergeCell ref="R17:S17"/>
    <mergeCell ref="K11:L11"/>
    <mergeCell ref="T26:AA26"/>
    <mergeCell ref="X8:AA8"/>
    <mergeCell ref="R8:W8"/>
    <mergeCell ref="K25:Q25"/>
    <mergeCell ref="H26:J26"/>
    <mergeCell ref="K26:Q26"/>
    <mergeCell ref="H23:J23"/>
    <mergeCell ref="H24:J24"/>
    <mergeCell ref="K23:AA23"/>
    <mergeCell ref="K24:AA24"/>
    <mergeCell ref="T25:AA25"/>
    <mergeCell ref="R26:S26"/>
    <mergeCell ref="K15:Q15"/>
    <mergeCell ref="K16:Q16"/>
    <mergeCell ref="K17:Q17"/>
    <mergeCell ref="B17:G17"/>
    <mergeCell ref="N19:O19"/>
    <mergeCell ref="B11:G14"/>
    <mergeCell ref="H12:J12"/>
    <mergeCell ref="K12:M12"/>
    <mergeCell ref="H20:J20"/>
    <mergeCell ref="K13:AA13"/>
    <mergeCell ref="F49:M49"/>
    <mergeCell ref="B46:AA46"/>
    <mergeCell ref="F51:M51"/>
    <mergeCell ref="C30:F35"/>
    <mergeCell ref="K32:Y34"/>
    <mergeCell ref="H31:J31"/>
    <mergeCell ref="H40:Q40"/>
    <mergeCell ref="T54:AA54"/>
    <mergeCell ref="B54:E54"/>
    <mergeCell ref="B39:G39"/>
    <mergeCell ref="H39:Q39"/>
    <mergeCell ref="R39:AA40"/>
    <mergeCell ref="B40:G40"/>
    <mergeCell ref="H36:AA36"/>
    <mergeCell ref="Z35:AA35"/>
    <mergeCell ref="Z32:AA34"/>
    <mergeCell ref="I44:AA45"/>
    <mergeCell ref="H33:J33"/>
    <mergeCell ref="Z30:AA30"/>
    <mergeCell ref="Z31:AA31"/>
    <mergeCell ref="K30:Y30"/>
    <mergeCell ref="H30:J30"/>
    <mergeCell ref="P53:S53"/>
    <mergeCell ref="T53:AA53"/>
    <mergeCell ref="Z58:AA58"/>
    <mergeCell ref="B55:E55"/>
    <mergeCell ref="F55:M57"/>
    <mergeCell ref="P55:S55"/>
    <mergeCell ref="T55:AA55"/>
    <mergeCell ref="B56:E56"/>
    <mergeCell ref="P56:S56"/>
    <mergeCell ref="T56:AA56"/>
    <mergeCell ref="B57:E57"/>
    <mergeCell ref="N51:O57"/>
    <mergeCell ref="P51:S51"/>
    <mergeCell ref="T51:AA51"/>
    <mergeCell ref="B52:E52"/>
    <mergeCell ref="F52:M52"/>
    <mergeCell ref="P57:S57"/>
    <mergeCell ref="T57:AA57"/>
    <mergeCell ref="T52:AA52"/>
    <mergeCell ref="B53:E53"/>
    <mergeCell ref="F53:M53"/>
    <mergeCell ref="P52:S52"/>
    <mergeCell ref="F54:M54"/>
    <mergeCell ref="P54:S54"/>
    <mergeCell ref="B1:AA1"/>
    <mergeCell ref="B5:G5"/>
    <mergeCell ref="V5:AA5"/>
    <mergeCell ref="R5:U5"/>
    <mergeCell ref="B38:G38"/>
    <mergeCell ref="H38:I38"/>
    <mergeCell ref="J38:Q38"/>
    <mergeCell ref="R38:S38"/>
    <mergeCell ref="T38:AA38"/>
    <mergeCell ref="K35:Y35"/>
    <mergeCell ref="B3:AA3"/>
    <mergeCell ref="B8:G8"/>
    <mergeCell ref="H8:J8"/>
    <mergeCell ref="L8:M8"/>
    <mergeCell ref="O8:P8"/>
    <mergeCell ref="B15:G16"/>
    <mergeCell ref="R15:S15"/>
    <mergeCell ref="T15:AA15"/>
    <mergeCell ref="R16:S16"/>
    <mergeCell ref="B29:G29"/>
    <mergeCell ref="N11:O11"/>
    <mergeCell ref="H15:J15"/>
    <mergeCell ref="H16:J16"/>
    <mergeCell ref="H17:J17"/>
  </mergeCells>
  <phoneticPr fontId="3"/>
  <dataValidations count="6">
    <dataValidation type="list" showInputMessage="1" showErrorMessage="1" sqref="K12:M12 K20:M20" xr:uid="{00000000-0002-0000-0000-000000000000}">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U18" xr:uid="{00000000-0002-0000-0000-000001000000}">
      <formula1>"□,■"</formula1>
    </dataValidation>
    <dataValidation type="list" allowBlank="1" showInputMessage="1" showErrorMessage="1" sqref="F51" xr:uid="{00000000-0002-0000-0000-000002000000}">
      <formula1>"選択▼（記入必須）,営本営推,営本一営,営本二営,営本三営,営本四営,営本西日本,営本営企,その他"</formula1>
    </dataValidation>
    <dataValidation type="textLength" allowBlank="1" showInputMessage="1" showErrorMessage="1" errorTitle="ERROR" error="4文字以上6文字以下にしてください。" sqref="J38:Q38 T38:AA38" xr:uid="{00000000-0002-0000-0000-000003000000}">
      <formula1>4</formula1>
      <formula2>6</formula2>
    </dataValidation>
    <dataValidation type="textLength" allowBlank="1" showInputMessage="1" showErrorMessage="1" errorTitle="ERROR" error="4文字以上13文字以内にしてください。" sqref="H40:Q40" xr:uid="{00000000-0002-0000-0000-000004000000}">
      <formula1>4</formula1>
      <formula2>13</formula2>
    </dataValidation>
    <dataValidation type="whole" allowBlank="1" showInputMessage="1" showErrorMessage="1" sqref="Z31:AA35" xr:uid="{00000000-0002-0000-0000-000005000000}">
      <formula1>0</formula1>
      <formula2>10000</formula2>
    </dataValidation>
  </dataValidations>
  <hyperlinks>
    <hyperlink ref="V5" r:id="rId1" xr:uid="{00000000-0004-0000-0000-000000000000}"/>
  </hyperlinks>
  <printOptions horizontalCentered="1"/>
  <pageMargins left="0.59055118110236227" right="0.59055118110236227" top="0.31496062992125984" bottom="0.31496062992125984" header="0.27559055118110237" footer="0.19685039370078741"/>
  <pageSetup paperSize="9" scale="6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1" r:id="rId5" name="Check Box 17">
              <controlPr defaultSize="0" autoFill="0" autoLine="0" autoPict="0">
                <anchor moveWithCells="1">
                  <from>
                    <xdr:col>8</xdr:col>
                    <xdr:colOff>144780</xdr:colOff>
                    <xdr:row>4</xdr:row>
                    <xdr:rowOff>7620</xdr:rowOff>
                  </from>
                  <to>
                    <xdr:col>9</xdr:col>
                    <xdr:colOff>22860</xdr:colOff>
                    <xdr:row>4</xdr:row>
                    <xdr:rowOff>251460</xdr:rowOff>
                  </to>
                </anchor>
              </controlPr>
            </control>
          </mc:Choice>
        </mc:AlternateContent>
        <mc:AlternateContent xmlns:mc="http://schemas.openxmlformats.org/markup-compatibility/2006">
          <mc:Choice Requires="x14">
            <control shapeId="1044" r:id="rId6" name="Group Box 20">
              <controlPr defaultSize="0" autoFill="0" autoPict="0">
                <anchor moveWithCells="1">
                  <from>
                    <xdr:col>7</xdr:col>
                    <xdr:colOff>7620</xdr:colOff>
                    <xdr:row>41</xdr:row>
                    <xdr:rowOff>274320</xdr:rowOff>
                  </from>
                  <to>
                    <xdr:col>26</xdr:col>
                    <xdr:colOff>381000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K13"/>
  <sheetViews>
    <sheetView showGridLines="0" workbookViewId="0">
      <pane ySplit="1" topLeftCell="A2" activePane="bottomLeft" state="frozen"/>
      <selection pane="bottomLeft" activeCell="E22" sqref="E22"/>
    </sheetView>
  </sheetViews>
  <sheetFormatPr defaultRowHeight="16.2"/>
  <cols>
    <col min="1" max="1" width="2.6328125" customWidth="1"/>
    <col min="2" max="2" width="1.6328125" customWidth="1"/>
    <col min="3" max="3" width="8" bestFit="1" customWidth="1"/>
    <col min="4" max="4" width="9.6328125" customWidth="1"/>
    <col min="5" max="5" width="17.453125" customWidth="1"/>
    <col min="6" max="6" width="9.08984375" bestFit="1" customWidth="1"/>
    <col min="7" max="7" width="11.7265625" customWidth="1"/>
    <col min="8" max="8" width="8.36328125" bestFit="1" customWidth="1"/>
    <col min="9" max="9" width="12.7265625" customWidth="1"/>
    <col min="10" max="10" width="25.08984375" customWidth="1"/>
    <col min="11" max="11" width="68.453125" customWidth="1"/>
  </cols>
  <sheetData>
    <row r="1" spans="2:11" ht="30" customHeight="1">
      <c r="B1" s="283" t="s">
        <v>58</v>
      </c>
      <c r="C1" s="284"/>
      <c r="D1" s="284"/>
      <c r="E1" s="284"/>
      <c r="F1" s="284"/>
      <c r="G1" s="283" t="s">
        <v>57</v>
      </c>
      <c r="H1" s="284"/>
      <c r="I1" s="284"/>
      <c r="J1" s="285"/>
      <c r="K1" s="2" t="s">
        <v>56</v>
      </c>
    </row>
    <row r="2" spans="2:11">
      <c r="B2" s="3"/>
      <c r="C2" s="4" t="s">
        <v>55</v>
      </c>
      <c r="D2" s="5"/>
      <c r="E2" s="5"/>
      <c r="F2" s="6"/>
      <c r="G2" s="289" t="str">
        <f>CONCATENATE(contractor, " 御中")</f>
        <v xml:space="preserve"> 御中</v>
      </c>
      <c r="H2" s="290"/>
      <c r="I2" s="290"/>
      <c r="J2" s="291"/>
      <c r="K2" s="90"/>
    </row>
    <row r="3" spans="2:11">
      <c r="B3" s="7"/>
      <c r="C3" s="8" t="s">
        <v>54</v>
      </c>
      <c r="D3" s="9"/>
      <c r="E3" s="9"/>
      <c r="F3" s="10"/>
      <c r="G3" s="292">
        <f ca="1">NOW()</f>
        <v>45890.48392071759</v>
      </c>
      <c r="H3" s="293"/>
      <c r="I3" s="293"/>
      <c r="J3" s="294"/>
      <c r="K3" s="91"/>
    </row>
    <row r="4" spans="2:11">
      <c r="B4" s="11"/>
      <c r="C4" s="8" t="s">
        <v>53</v>
      </c>
      <c r="D4" s="9"/>
      <c r="E4" s="9"/>
      <c r="F4" s="10"/>
      <c r="G4" s="12" t="s">
        <v>52</v>
      </c>
      <c r="H4" s="13" t="s">
        <v>51</v>
      </c>
      <c r="I4" s="13" t="s">
        <v>69</v>
      </c>
      <c r="J4" s="14" t="s">
        <v>50</v>
      </c>
      <c r="K4" s="91"/>
    </row>
    <row r="5" spans="2:11">
      <c r="B5" s="15"/>
      <c r="C5" s="16" t="s">
        <v>49</v>
      </c>
      <c r="D5" s="17" t="s">
        <v>48</v>
      </c>
      <c r="E5" s="18"/>
      <c r="F5" s="117">
        <v>52000</v>
      </c>
      <c r="G5" s="20">
        <f>setting_price_body</f>
        <v>52000</v>
      </c>
      <c r="H5" s="20">
        <f>IF(ISNUMBER(num_body)=TRUE,num_body,0)</f>
        <v>0</v>
      </c>
      <c r="I5" s="20">
        <f>IF(ISNUMBER(ref_price_body),ref_price_body*ref_num_body,0)</f>
        <v>0</v>
      </c>
      <c r="J5" s="21"/>
      <c r="K5" s="91"/>
    </row>
    <row r="6" spans="2:11" ht="39.9" customHeight="1">
      <c r="B6" s="22"/>
      <c r="C6" s="23"/>
      <c r="D6" s="24" t="s">
        <v>47</v>
      </c>
      <c r="E6" s="25" t="s">
        <v>79</v>
      </c>
      <c r="F6" s="19">
        <v>2500</v>
      </c>
      <c r="G6" s="295" t="str">
        <f>IF(plan_router=TRUE,IF(repeater_sim = TRUE,setting_price_repeater_sim,IF(repeater_simwifi,setting_price_repeater_simwifi,IF(repeater_wifi,setting_price_repeater_wifi,"モデル不明"))),"－")</f>
        <v>－</v>
      </c>
      <c r="H6" s="295">
        <f>IF(ISNUMBER(num_repeater)=TRUE,IF(plan_router=TRUE,num_repeater,0),0)</f>
        <v>0</v>
      </c>
      <c r="I6" s="297">
        <f>IF(ISNUMBER(ref_price_repeater),ref_price_repeater*ref_num_repeater,0)</f>
        <v>0</v>
      </c>
      <c r="J6" s="296" t="str">
        <f>IF(ref_num_repeater&gt;0,IF(repeater_sim=TRUE,setting_const_sim,IF(repeater_simwifi,setting_const_simwifi,IF(repeater_wifi,setting_const_wifi,"「申込書」シートでモデルを選択してください"))),"")</f>
        <v/>
      </c>
      <c r="K6" s="286" t="s">
        <v>81</v>
      </c>
    </row>
    <row r="7" spans="2:11" ht="39.9" customHeight="1">
      <c r="B7" s="22"/>
      <c r="C7" s="23"/>
      <c r="D7" s="26"/>
      <c r="E7" s="116" t="s">
        <v>93</v>
      </c>
      <c r="F7" s="19">
        <v>2500</v>
      </c>
      <c r="G7" s="295"/>
      <c r="H7" s="295"/>
      <c r="I7" s="298"/>
      <c r="J7" s="296"/>
      <c r="K7" s="287"/>
    </row>
    <row r="8" spans="2:11" ht="39.9" customHeight="1">
      <c r="B8" s="22"/>
      <c r="C8" s="23"/>
      <c r="D8" s="27"/>
      <c r="E8" s="25" t="s">
        <v>80</v>
      </c>
      <c r="F8" s="19">
        <v>28000</v>
      </c>
      <c r="G8" s="295"/>
      <c r="H8" s="295"/>
      <c r="I8" s="299"/>
      <c r="J8" s="296"/>
      <c r="K8" s="287"/>
    </row>
    <row r="9" spans="2:11">
      <c r="B9" s="22"/>
      <c r="C9" s="23"/>
      <c r="D9" s="17" t="s">
        <v>40</v>
      </c>
      <c r="E9" s="18"/>
      <c r="F9" s="19">
        <v>2200</v>
      </c>
      <c r="G9" s="28" t="str">
        <f>IF(plan_router=TRUE,setting_price_adapter,"－")</f>
        <v>－</v>
      </c>
      <c r="H9" s="28">
        <f>IF(ISNUMBER(num_adapter)=TRUE,IF(plan_router=TRUE,num_adapter,0),0)</f>
        <v>0</v>
      </c>
      <c r="I9" s="28">
        <f>IF(ISNUMBER(ref_price_adapter),ref_price_adapter*ref_num_adapter,0)</f>
        <v>0</v>
      </c>
      <c r="J9" s="29"/>
      <c r="K9" s="91"/>
    </row>
    <row r="10" spans="2:11">
      <c r="B10" s="22"/>
      <c r="C10" s="30" t="s">
        <v>46</v>
      </c>
      <c r="D10" s="16" t="s">
        <v>45</v>
      </c>
      <c r="E10" s="25"/>
      <c r="F10" s="19">
        <v>0</v>
      </c>
      <c r="G10" s="28">
        <f>setting_price_basic</f>
        <v>0</v>
      </c>
      <c r="H10" s="28">
        <f>IF(ISNUMBER(num_body)=TRUE,IF(ref_num_body&gt;0,1,0),0)</f>
        <v>0</v>
      </c>
      <c r="I10" s="28">
        <f>IF(ISNUMBER(ref_price_basic),ref_price_basic*ref_num_basic,0)</f>
        <v>0</v>
      </c>
      <c r="J10" s="31"/>
      <c r="K10" s="91" t="s">
        <v>68</v>
      </c>
    </row>
    <row r="11" spans="2:11" ht="32.4">
      <c r="B11" s="22"/>
      <c r="C11" s="23"/>
      <c r="D11" s="27"/>
      <c r="E11" s="25" t="s">
        <v>44</v>
      </c>
      <c r="F11" s="32">
        <v>1</v>
      </c>
      <c r="G11" s="288" t="s">
        <v>43</v>
      </c>
      <c r="H11" s="288"/>
      <c r="I11" s="288"/>
      <c r="J11" s="288"/>
      <c r="K11" s="91"/>
    </row>
    <row r="12" spans="2:11">
      <c r="B12" s="22"/>
      <c r="C12" s="23"/>
      <c r="D12" s="33" t="s">
        <v>42</v>
      </c>
      <c r="E12" s="25"/>
      <c r="F12" s="19">
        <v>0</v>
      </c>
      <c r="G12" s="28">
        <f>setting_price_additional</f>
        <v>0</v>
      </c>
      <c r="H12" s="28">
        <f>IF(ISNUMBER(num_body)=TRUE,IF(num_body &gt; setting_num_basic, num_body - setting_num_basic, 0),0)</f>
        <v>0</v>
      </c>
      <c r="I12" s="28">
        <f>IF(ISNUMBER(ref_price_additional),ref_price_additional*ref_num_additional,0)</f>
        <v>0</v>
      </c>
      <c r="J12" s="31"/>
      <c r="K12" s="91" t="s">
        <v>60</v>
      </c>
    </row>
    <row r="13" spans="2:11">
      <c r="B13" s="34"/>
      <c r="C13" s="35"/>
      <c r="D13" s="33" t="s">
        <v>41</v>
      </c>
      <c r="E13" s="33"/>
      <c r="F13" s="19">
        <v>5000</v>
      </c>
      <c r="G13" s="28">
        <f>setting_price_network</f>
        <v>5000</v>
      </c>
      <c r="H13" s="28">
        <f>IF(ISNUMBER(num_repeater)=TRUE,IF(plan_router=TRUE,IF(repeater_sim = TRUE,num_repeater,IF(repeater_simwifi,num_repeater,IF(repeater_wifi,0,0))),0),0)</f>
        <v>0</v>
      </c>
      <c r="I13" s="28">
        <f>IF(ISNUMBER(ref_price_network),ref_price_network*ref_num_network)</f>
        <v>0</v>
      </c>
      <c r="J13" s="29"/>
      <c r="K13" s="91" t="s">
        <v>61</v>
      </c>
    </row>
  </sheetData>
  <mergeCells count="10">
    <mergeCell ref="B1:F1"/>
    <mergeCell ref="G1:J1"/>
    <mergeCell ref="K6:K8"/>
    <mergeCell ref="G11:J11"/>
    <mergeCell ref="G2:J2"/>
    <mergeCell ref="G3:J3"/>
    <mergeCell ref="G6:G8"/>
    <mergeCell ref="J6:J8"/>
    <mergeCell ref="H6:H8"/>
    <mergeCell ref="I6:I8"/>
  </mergeCells>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92</vt:i4>
      </vt:variant>
    </vt:vector>
  </HeadingPairs>
  <TitlesOfParts>
    <vt:vector size="94" baseType="lpstr">
      <vt:lpstr>申込書</vt:lpstr>
      <vt:lpstr>計算用</vt:lpstr>
      <vt:lpstr>add_building</vt:lpstr>
      <vt:lpstr>add_city</vt:lpstr>
      <vt:lpstr>add_prefecture</vt:lpstr>
      <vt:lpstr>agency_code</vt:lpstr>
      <vt:lpstr>agent_code</vt:lpstr>
      <vt:lpstr>agent_department</vt:lpstr>
      <vt:lpstr>agent_mail</vt:lpstr>
      <vt:lpstr>agent_name</vt:lpstr>
      <vt:lpstr>agent_notes</vt:lpstr>
      <vt:lpstr>agent_staff</vt:lpstr>
      <vt:lpstr>agent_tel</vt:lpstr>
      <vt:lpstr>agree_flg</vt:lpstr>
      <vt:lpstr>contractor</vt:lpstr>
      <vt:lpstr>contractor_id</vt:lpstr>
      <vt:lpstr>contractor_kana</vt:lpstr>
      <vt:lpstr>date_d</vt:lpstr>
      <vt:lpstr>date_m</vt:lpstr>
      <vt:lpstr>date_y</vt:lpstr>
      <vt:lpstr>department</vt:lpstr>
      <vt:lpstr>department_kana</vt:lpstr>
      <vt:lpstr>dest_add_building</vt:lpstr>
      <vt:lpstr>dest_add_city</vt:lpstr>
      <vt:lpstr>dest_add_prefecture</vt:lpstr>
      <vt:lpstr>dest_company</vt:lpstr>
      <vt:lpstr>dest_company_kana</vt:lpstr>
      <vt:lpstr>dest_department</vt:lpstr>
      <vt:lpstr>dest_department_kana</vt:lpstr>
      <vt:lpstr>dest_staff</vt:lpstr>
      <vt:lpstr>dest_staff_kana</vt:lpstr>
      <vt:lpstr>dest_zip1</vt:lpstr>
      <vt:lpstr>dest_zip2</vt:lpstr>
      <vt:lpstr>direct_debit</vt:lpstr>
      <vt:lpstr>estimate_no</vt:lpstr>
      <vt:lpstr>form_version</vt:lpstr>
      <vt:lpstr>invoice</vt:lpstr>
      <vt:lpstr>mail</vt:lpstr>
      <vt:lpstr>manage_no</vt:lpstr>
      <vt:lpstr>notes</vt:lpstr>
      <vt:lpstr>num_adapter</vt:lpstr>
      <vt:lpstr>num_body</vt:lpstr>
      <vt:lpstr>num_repeater</vt:lpstr>
      <vt:lpstr>plan_router</vt:lpstr>
      <vt:lpstr>plan_smartphone</vt:lpstr>
      <vt:lpstr>申込書!Print_Area</vt:lpstr>
      <vt:lpstr>ref_contractor</vt:lpstr>
      <vt:lpstr>ref_date</vt:lpstr>
      <vt:lpstr>ref_model_repeater</vt:lpstr>
      <vt:lpstr>ref_num_adapter</vt:lpstr>
      <vt:lpstr>ref_num_additional</vt:lpstr>
      <vt:lpstr>ref_num_basic</vt:lpstr>
      <vt:lpstr>ref_num_body</vt:lpstr>
      <vt:lpstr>ref_num_network</vt:lpstr>
      <vt:lpstr>ref_num_repeater</vt:lpstr>
      <vt:lpstr>ref_price_adapter</vt:lpstr>
      <vt:lpstr>ref_price_additional</vt:lpstr>
      <vt:lpstr>ref_price_basic</vt:lpstr>
      <vt:lpstr>ref_price_body</vt:lpstr>
      <vt:lpstr>ref_price_network</vt:lpstr>
      <vt:lpstr>ref_price_repeater</vt:lpstr>
      <vt:lpstr>ref_total_adapter</vt:lpstr>
      <vt:lpstr>ref_total_additional</vt:lpstr>
      <vt:lpstr>ref_total_basic</vt:lpstr>
      <vt:lpstr>ref_total_body</vt:lpstr>
      <vt:lpstr>ref_total_network</vt:lpstr>
      <vt:lpstr>ref_total_repeater</vt:lpstr>
      <vt:lpstr>repeater_sim</vt:lpstr>
      <vt:lpstr>repeater_simwifi</vt:lpstr>
      <vt:lpstr>repeater_wifi</vt:lpstr>
      <vt:lpstr>sales_department</vt:lpstr>
      <vt:lpstr>sales_name</vt:lpstr>
      <vt:lpstr>sales_notes</vt:lpstr>
      <vt:lpstr>setting_const_sim</vt:lpstr>
      <vt:lpstr>setting_const_simwifi</vt:lpstr>
      <vt:lpstr>setting_const_wifi</vt:lpstr>
      <vt:lpstr>setting_num_basic</vt:lpstr>
      <vt:lpstr>setting_price_adapter</vt:lpstr>
      <vt:lpstr>setting_price_additional</vt:lpstr>
      <vt:lpstr>setting_price_basic</vt:lpstr>
      <vt:lpstr>setting_price_body</vt:lpstr>
      <vt:lpstr>setting_price_network</vt:lpstr>
      <vt:lpstr>setting_price_repeater_sim</vt:lpstr>
      <vt:lpstr>setting_price_repeater_simwifi</vt:lpstr>
      <vt:lpstr>setting_price_repeater_wifi</vt:lpstr>
      <vt:lpstr>staff</vt:lpstr>
      <vt:lpstr>staff_kana</vt:lpstr>
      <vt:lpstr>tel</vt:lpstr>
      <vt:lpstr>tenant_account</vt:lpstr>
      <vt:lpstr>tenant_id1</vt:lpstr>
      <vt:lpstr>tenant_id2</vt:lpstr>
      <vt:lpstr>tenant_name</vt:lpstr>
      <vt:lpstr>zip1</vt:lpstr>
      <vt:lpstr>zip2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2025-07-09T08:29:17Z</cp:lastPrinted>
  <dcterms:created xsi:type="dcterms:W3CDTF">2020-02-01T01:50:35Z</dcterms:created>
  <dcterms:modified xsi:type="dcterms:W3CDTF">2025-08-21T02:37:01Z</dcterms:modified>
</cp:coreProperties>
</file>